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260" windowHeight="5520" tabRatio="943" activeTab="0"/>
  </bookViews>
  <sheets>
    <sheet name="D 1.3 (G2)" sheetId="1" r:id="rId1"/>
    <sheet name="D 5 (G1)" sheetId="2" r:id="rId2"/>
    <sheet name="E 1 (G1)" sheetId="3" r:id="rId3"/>
    <sheet name="E 2.1 (G3)" sheetId="4" r:id="rId4"/>
    <sheet name="E 2.2 (G5)" sheetId="5" r:id="rId5"/>
    <sheet name="G 3.2 (G3)" sheetId="6" r:id="rId6"/>
    <sheet name="F 1 (G5)" sheetId="7" r:id="rId7"/>
    <sheet name="F 1 (G4)" sheetId="8" r:id="rId8"/>
    <sheet name="F 2 (G3)" sheetId="9" r:id="rId9"/>
    <sheet name="I 2.1 (G2)" sheetId="10" r:id="rId10"/>
    <sheet name="I 3.1 (G3)" sheetId="11" r:id="rId11"/>
  </sheets>
  <definedNames>
    <definedName name="_xlnm.Print_Area" localSheetId="1">'D 5 (G1)'!$A$1:$L$39</definedName>
    <definedName name="_xlnm.Print_Area" localSheetId="2">'E 1 (G1)'!$A$1:$L$63</definedName>
    <definedName name="_xlnm.Print_Area" localSheetId="3">'E 2.1 (G3)'!$A$1:$J$46</definedName>
    <definedName name="_xlnm.Print_Area" localSheetId="4">'E 2.2 (G5)'!$A$1:$K$55</definedName>
    <definedName name="_xlnm.Print_Area" localSheetId="7">'F 1 (G4)'!$A$1:$G$44</definedName>
    <definedName name="_xlnm.Print_Area" localSheetId="6">'F 1 (G5)'!$A$1:$G$44</definedName>
    <definedName name="_xlnm.Print_Area" localSheetId="8">'F 2 (G3)'!$A$1:$F$44</definedName>
    <definedName name="_xlnm.Print_Area" localSheetId="5">'G 3.2 (G3)'!$A$1:$H$48</definedName>
    <definedName name="_xlnm.Print_Area" localSheetId="9">'I 2.1 (G2)'!$A$1:$F$44</definedName>
    <definedName name="_xlnm.Print_Area" localSheetId="10">'I 3.1 (G3)'!$A$1:$K$38</definedName>
  </definedNames>
  <calcPr fullCalcOnLoad="1"/>
</workbook>
</file>

<file path=xl/sharedStrings.xml><?xml version="1.0" encoding="utf-8"?>
<sst xmlns="http://schemas.openxmlformats.org/spreadsheetml/2006/main" count="253" uniqueCount="148">
  <si>
    <t>G3.2 (G3):</t>
  </si>
  <si>
    <t>Schüler an Fachschulen in Baden-Württemberg seit dem Schuljahr 1980/81 nach Bildungsgängen</t>
  </si>
  <si>
    <t>Sonderschulen</t>
  </si>
  <si>
    <t>F 1 (G4)</t>
  </si>
  <si>
    <t>mit Fachhochschulreife</t>
  </si>
  <si>
    <t>mit Hochschulreife</t>
  </si>
  <si>
    <t>Abschlussquote</t>
  </si>
  <si>
    <t>F 1 (G5)</t>
  </si>
  <si>
    <t>Abschlussquoten der Schulabgänger mit und ohne Hauptschulabschluss in Baden-Württemberg seit 1995</t>
  </si>
  <si>
    <t>Abschlussquoten der Absolventen mit Hochschulzugangsberechtigung in Baden-Württemberg seit 1995</t>
  </si>
  <si>
    <t>in Baden-Württemberg seit dem Schuljahr 1990/91</t>
  </si>
  <si>
    <t>F 2 (G3): Abschlussquoten*) deutscher und ausländischer Schulabgänger in Baden-Württemberg 2009 nach Abschlussart</t>
  </si>
  <si>
    <t>Abschlussart</t>
  </si>
  <si>
    <t>ohne Hauptschul-
abschluss</t>
  </si>
  <si>
    <t>mit Hauptschul-
abschluss</t>
  </si>
  <si>
    <t>mit Fachhoch-
schulreife</t>
  </si>
  <si>
    <t>mit Hochschul-
reife</t>
  </si>
  <si>
    <r>
      <t xml:space="preserve">Entwicklungsstufen der allgemein bildenden Schulen in Baden-Württemberg in den Schuljahren 2008/09 und 2009/10 nach Qualitätsmerkmal und Schulart:  
QB I </t>
    </r>
    <r>
      <rPr>
        <b/>
        <i/>
        <sz val="10"/>
        <rFont val="Arial"/>
        <family val="2"/>
      </rPr>
      <t>Unterricht</t>
    </r>
  </si>
  <si>
    <t>Qualitätsmerkmal
Schulart</t>
  </si>
  <si>
    <t>Evaluierte Schulen insgesamt</t>
  </si>
  <si>
    <t>Davon in der Entwicklungsstufe</t>
  </si>
  <si>
    <t>noch zu entwickelnde Praxis</t>
  </si>
  <si>
    <t>gute Praxis</t>
  </si>
  <si>
    <t>ausgezeichnete Praxis</t>
  </si>
  <si>
    <t>Nutzung der Lernzeit</t>
  </si>
  <si>
    <t>Grundschulen</t>
  </si>
  <si>
    <t>Grund- und Hauptschulen /Hauptschulen</t>
  </si>
  <si>
    <t>Strukturierung Lernangebote</t>
  </si>
  <si>
    <t>Differenzierungsangebote</t>
  </si>
  <si>
    <t>Aktivierung der Schüler</t>
  </si>
  <si>
    <t>Förderung methodische Kompetenzen</t>
  </si>
  <si>
    <t>Förderung soziale/personale Kompetenzen</t>
  </si>
  <si>
    <t>Kommunikationsstil im Unterricht</t>
  </si>
  <si>
    <t>Gestaltung der Klassenzimmer, Fachräume</t>
  </si>
  <si>
    <t>Leistungsrückmeldung als Orientierungshilfe</t>
  </si>
  <si>
    <t>Abgestimmtheit der Kriterien der Leistungsmessung</t>
  </si>
  <si>
    <t>Anmerkung: Vereinzelt konnten bestimmte Merkmale in der Evaluation nicht eingestuft werden. Dadurch kommt es zu geringfügigen Abweichungen bei der Anzahl der Schulen. 
Datenquelle: Landesinstitut für Schulentwicklung</t>
  </si>
  <si>
    <t>Web-I 2.1 (T2)  = Grafik I 2.1 (G2)</t>
  </si>
  <si>
    <t>KS2</t>
  </si>
  <si>
    <t>KS3</t>
  </si>
  <si>
    <t>KS4</t>
  </si>
  <si>
    <t>KS5</t>
  </si>
  <si>
    <t>Zahlen und Operationen</t>
  </si>
  <si>
    <t>Lesen</t>
  </si>
  <si>
    <t>Deutsch dominant</t>
  </si>
  <si>
    <t>Deutsch nicht-dominant</t>
  </si>
  <si>
    <t>KS1</t>
  </si>
  <si>
    <t>I 3.1 (G3): Verteilung der Schüler in VERA 3 auf die Kompetenzstufen (KS) bzw. Leistungsgruppen (LG) in 
Baden-Württemberg 2010 nach Inhaltsbereichen und Deutsch als dominante/nicht dominante Sprache</t>
  </si>
  <si>
    <t>Kontextmerkmal</t>
  </si>
  <si>
    <t>Bereich</t>
  </si>
  <si>
    <t>Übergänge
zum Schuljahr</t>
  </si>
  <si>
    <t>Realschulen</t>
  </si>
  <si>
    <t>Gymnasien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</si>
  <si>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</si>
  <si>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</si>
  <si>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</si>
  <si>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</si>
  <si>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</si>
  <si>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</si>
  <si>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</si>
  <si>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</si>
  <si>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</si>
  <si>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</si>
  <si>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</si>
  <si>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</si>
  <si>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</si>
  <si>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</si>
  <si>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</si>
  <si>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 xml:space="preserve">1) Integrierte Schulformen und Sonderschulen sowie Wiederholer und Schüler der </t>
  </si>
  <si>
    <t>Klassenstufe 4 ohne Grundschulempfehlung.</t>
  </si>
  <si>
    <t>2005/06</t>
  </si>
  <si>
    <t>2006/07</t>
  </si>
  <si>
    <t>2007/08</t>
  </si>
  <si>
    <t>2008/09</t>
  </si>
  <si>
    <t xml:space="preserve">*) Ohne Übergänge auf integrierte Schulformen und Sonderschulen sowie ohne Wiederholer und Schüler der </t>
  </si>
  <si>
    <t>Übergänge auf … (Anteile in %)</t>
  </si>
  <si>
    <t>2009/10</t>
  </si>
  <si>
    <t>Statistisches Landesamt Baden-Württemberg</t>
  </si>
  <si>
    <t>2010/11</t>
  </si>
  <si>
    <r>
      <t>Hauptschulen</t>
    </r>
    <r>
      <rPr>
        <vertAlign val="superscript"/>
        <sz val="10"/>
        <rFont val="Arial"/>
        <family val="2"/>
      </rPr>
      <t>1)</t>
    </r>
  </si>
  <si>
    <t>1) Ab dem Schuljahr 2010/11 statt "Hauptschulen": "Werkreal-/Hauptschulen".</t>
  </si>
  <si>
    <t>Datenquelle: Schulstatistik.</t>
  </si>
  <si>
    <t>D 1.3 (G2): Übergänge von Grundschulen auf weiterführende Schulen</t>
  </si>
  <si>
    <t>Grundschule</t>
  </si>
  <si>
    <t>Hauptschule</t>
  </si>
  <si>
    <t>Realschule</t>
  </si>
  <si>
    <t>Gymnasium</t>
  </si>
  <si>
    <t>Schulart</t>
  </si>
  <si>
    <t>Ausländeranteil</t>
  </si>
  <si>
    <t>Aussiedleranteil</t>
  </si>
  <si>
    <t>Sonderschule</t>
  </si>
  <si>
    <t>Insgesamt</t>
  </si>
  <si>
    <t>Ausländer</t>
  </si>
  <si>
    <t>Deutsche</t>
  </si>
  <si>
    <t>1): Freie Waldorfschulen, Schulen besonderer Art und Orientierungsstufe. An Freien Waldorfschulen wird die Zahl der Aussiedler nicht erhoben.</t>
  </si>
  <si>
    <t>Anzahl</t>
  </si>
  <si>
    <t>Anteil in %</t>
  </si>
  <si>
    <t>Land Baden-Württemberg</t>
  </si>
  <si>
    <t>D 5 (G1):</t>
  </si>
  <si>
    <t>Anteile von Ausländern und Aussiedlern an allgemein bildenden Schulen in Baden-Württemberg im Schuljahr 2009/10</t>
  </si>
  <si>
    <t>Statistisches Landesamt Baden-Württemberg
Datenquelle: Schulstatistik</t>
  </si>
  <si>
    <r>
      <t xml:space="preserve">Integrierte Schulformen </t>
    </r>
    <r>
      <rPr>
        <vertAlign val="superscript"/>
        <sz val="10"/>
        <rFont val="Arial"/>
        <family val="0"/>
      </rPr>
      <t>1)</t>
    </r>
  </si>
  <si>
    <t>Schuljahr</t>
  </si>
  <si>
    <t>1980/81</t>
  </si>
  <si>
    <t>1985/86</t>
  </si>
  <si>
    <t>Berufskollegs</t>
  </si>
  <si>
    <t>Berufliche Gymnasien</t>
  </si>
  <si>
    <t>Fachschulen</t>
  </si>
  <si>
    <t>Berufsober-schulen</t>
  </si>
  <si>
    <t>1981/82</t>
  </si>
  <si>
    <t>1982/83</t>
  </si>
  <si>
    <t>1983/84</t>
  </si>
  <si>
    <t>1984/85</t>
  </si>
  <si>
    <t>1986/87</t>
  </si>
  <si>
    <t>1987/88</t>
  </si>
  <si>
    <t>1988/89</t>
  </si>
  <si>
    <t>1989/90</t>
  </si>
  <si>
    <t>Berufsschulen</t>
  </si>
  <si>
    <t>Berufsfach-schulen</t>
  </si>
  <si>
    <t>Schüler an öffentlichen und privaten beruflichen Schulen in Baden-Württemberg seit dem Schuljahr 1980/81</t>
  </si>
  <si>
    <t>Berufsvorbe-reitungsjahr</t>
  </si>
  <si>
    <t>Schulen für Berufe des Gesundheits-wesens</t>
  </si>
  <si>
    <t>E1 (G1)</t>
  </si>
  <si>
    <t>2005/2006</t>
  </si>
  <si>
    <t>2000/2001</t>
  </si>
  <si>
    <t>1995/1996</t>
  </si>
  <si>
    <t>2009/2010</t>
  </si>
  <si>
    <t xml:space="preserve">Neu eingetretene Schüler an Berufsschulen in Baden-Württemberg seit dem Schuljahr 1995/96  nach schulischer Vorbildung </t>
  </si>
  <si>
    <t>E 2.1 (G3):</t>
  </si>
  <si>
    <t>Neu eingetretene 
Schüler insgesamt</t>
  </si>
  <si>
    <t>ohne Hauptschulabschluss</t>
  </si>
  <si>
    <t>mit Hauptschulabschluss</t>
  </si>
  <si>
    <t>Davon</t>
  </si>
  <si>
    <t>mit mittlerem 
Abschluss</t>
  </si>
  <si>
    <t>mit Hochschul-
zugangs-
berechtigung</t>
  </si>
  <si>
    <t>ohne 
Hauptschul-
abschluss</t>
  </si>
  <si>
    <t>mit 
Hauptschul-
abschluss</t>
  </si>
  <si>
    <t>Wirtschaftswachstum - Veränderungen des preisbereinigten BIP gegenüber Vorjahr</t>
  </si>
  <si>
    <t xml:space="preserve">Neu abgeschlossene Ausbildungsverträge und Wirtschaftswachstum in Baden-Württemberg seit 1992 </t>
  </si>
  <si>
    <t xml:space="preserve">E 2.2 (G5): </t>
  </si>
  <si>
    <t>Jahr</t>
  </si>
  <si>
    <t>Neu abgeschlossene Ausbildungsverträge - Veränderungen gegenüber Vorjahr</t>
  </si>
  <si>
    <t>Fachschulen für Technik</t>
  </si>
  <si>
    <t>Fachschulen für Betriebswirtschaft</t>
  </si>
  <si>
    <t>Meisterschulen</t>
  </si>
  <si>
    <t>Fachschulen für Organisation und Führung</t>
  </si>
  <si>
    <t>Fachschulen für Sozialwesen</t>
  </si>
  <si>
    <t>Sonstige Fachschulen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</si>
</sst>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"/>
    <numFmt numFmtId="169" formatCode="#\ ##0"/>
    <numFmt numFmtId="170" formatCode="0.0\ \ "/>
    <numFmt numFmtId="171" formatCode="#\ ###\ ##0\ \ "/>
    <numFmt numFmtId="172" formatCode="#\ ###\ ##0\ ;\-0;0\ \ "/>
    <numFmt numFmtId="173" formatCode="000\ 000"/>
    <numFmt numFmtId="174" formatCode="0\ "/>
    <numFmt numFmtId="175" formatCode="#\ ##0\ \ ;\-0;0\ \ "/>
    <numFmt numFmtId="176" formatCode="#\ ##0\ \ ;\-0;\–\ \ "/>
    <numFmt numFmtId="177" formatCode="#\ ##0\ ;\-0;\–\ \ "/>
    <numFmt numFmtId="178" formatCode="###0\ ;\-0;\–\ \ "/>
    <numFmt numFmtId="179" formatCode="\+??0.0\ ;\–??0.0\ ;&quot;–   &quot;"/>
    <numFmt numFmtId="180" formatCode="\+\ 0.0;\–\ \ 0.0;0.0"/>
    <numFmt numFmtId="181" formatCode="&quot;+   &quot;0.0\ ;&quot;–   &quot;0.0\ ;&quot;     0,0   &quot;"/>
    <numFmt numFmtId="182" formatCode="#\ ###\ ##0\ "/>
    <numFmt numFmtId="183" formatCode="0.0\ ;\-0;\–\ "/>
    <numFmt numFmtId="184" formatCode="#\ ##0.0\ ;\-0;\–\ "/>
    <numFmt numFmtId="185" formatCode="#\ ###\ ##0\ ;\-0;\–\ \ "/>
    <numFmt numFmtId="186" formatCode="#\ ##0.0000\ ;\-0;\–\ "/>
  </numFmts>
  <fonts count="4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sz val="2.75"/>
      <name val="Arial"/>
      <family val="0"/>
    </font>
    <font>
      <sz val="2.25"/>
      <name val="Arial"/>
      <family val="0"/>
    </font>
    <font>
      <sz val="1.5"/>
      <name val="Arial"/>
      <family val="2"/>
    </font>
    <font>
      <sz val="3"/>
      <name val="Arial"/>
      <family val="0"/>
    </font>
    <font>
      <sz val="2.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sz val="8.25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color indexed="22"/>
      <name val="Arial"/>
      <family val="0"/>
    </font>
    <font>
      <sz val="8.5"/>
      <name val="Arial"/>
      <family val="2"/>
    </font>
    <font>
      <b/>
      <sz val="8.25"/>
      <name val="Arial"/>
      <family val="2"/>
    </font>
    <font>
      <b/>
      <sz val="8.25"/>
      <color indexed="8"/>
      <name val="Arial"/>
      <family val="2"/>
    </font>
    <font>
      <sz val="7"/>
      <name val="Arial"/>
      <family val="2"/>
    </font>
    <font>
      <sz val="15.5"/>
      <name val="Arial"/>
      <family val="0"/>
    </font>
    <font>
      <b/>
      <sz val="11"/>
      <name val="Arial"/>
      <family val="2"/>
    </font>
    <font>
      <sz val="9.75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MS Sans Serif"/>
      <family val="2"/>
    </font>
    <font>
      <b/>
      <sz val="10"/>
      <name val="MS Sans Serif"/>
      <family val="0"/>
    </font>
    <font>
      <sz val="10.25"/>
      <name val="Arial"/>
      <family val="0"/>
    </font>
    <font>
      <sz val="10.5"/>
      <name val="Arial"/>
      <family val="0"/>
    </font>
    <font>
      <sz val="9.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.25"/>
      <name val="Arial"/>
      <family val="2"/>
    </font>
    <font>
      <sz val="6.5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9.5"/>
      <name val="Arial"/>
      <family val="2"/>
    </font>
    <font>
      <b/>
      <sz val="11.25"/>
      <name val="Arial"/>
      <family val="0"/>
    </font>
    <font>
      <sz val="11.25"/>
      <name val="Arial"/>
      <family val="2"/>
    </font>
    <font>
      <sz val="8.75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" fontId="1" fillId="0" borderId="0">
      <alignment vertical="top" wrapText="1"/>
      <protection/>
    </xf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168" fontId="18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70" fontId="1" fillId="0" borderId="2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3" xfId="0" applyFont="1" applyBorder="1" applyAlignment="1">
      <alignment horizontal="left"/>
    </xf>
    <xf numFmtId="170" fontId="2" fillId="2" borderId="2" xfId="0" applyNumberFormat="1" applyFont="1" applyFill="1" applyBorder="1" applyAlignment="1">
      <alignment horizontal="right"/>
    </xf>
    <xf numFmtId="170" fontId="2" fillId="2" borderId="3" xfId="0" applyNumberFormat="1" applyFont="1" applyFill="1" applyBorder="1" applyAlignment="1">
      <alignment horizontal="right"/>
    </xf>
    <xf numFmtId="170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2" borderId="4" xfId="0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78" fontId="27" fillId="0" borderId="0" xfId="22" applyNumberFormat="1" applyFont="1">
      <alignment vertical="center"/>
      <protection/>
    </xf>
    <xf numFmtId="178" fontId="27" fillId="0" borderId="0" xfId="22" applyNumberFormat="1" applyFont="1" applyBorder="1">
      <alignment vertical="center"/>
      <protection/>
    </xf>
    <xf numFmtId="0" fontId="1" fillId="0" borderId="0" xfId="22" applyFont="1">
      <alignment vertical="center"/>
      <protection/>
    </xf>
    <xf numFmtId="178" fontId="1" fillId="0" borderId="0" xfId="22" applyNumberFormat="1" applyFont="1">
      <alignment vertical="center"/>
      <protection/>
    </xf>
    <xf numFmtId="49" fontId="1" fillId="0" borderId="0" xfId="22" applyNumberFormat="1" applyFont="1" applyAlignment="1">
      <alignment horizontal="center" vertical="center"/>
      <protection/>
    </xf>
    <xf numFmtId="168" fontId="1" fillId="0" borderId="0" xfId="22" applyNumberFormat="1" applyFont="1">
      <alignment vertical="center"/>
      <protection/>
    </xf>
    <xf numFmtId="173" fontId="1" fillId="0" borderId="0" xfId="22" applyNumberFormat="1" applyFont="1" applyAlignment="1">
      <alignment horizontal="left" vertical="center"/>
      <protection/>
    </xf>
    <xf numFmtId="178" fontId="14" fillId="0" borderId="2" xfId="22" applyNumberFormat="1" applyFont="1" applyBorder="1" applyAlignment="1">
      <alignment horizontal="centerContinuous" vertical="center"/>
      <protection/>
    </xf>
    <xf numFmtId="178" fontId="14" fillId="0" borderId="3" xfId="22" applyNumberFormat="1" applyFont="1" applyBorder="1" applyAlignment="1">
      <alignment horizontal="centerContinuous" vertical="center"/>
      <protection/>
    </xf>
    <xf numFmtId="178" fontId="29" fillId="0" borderId="3" xfId="22" applyNumberFormat="1" applyFont="1" applyBorder="1" applyAlignment="1">
      <alignment horizontal="centerContinuous" vertical="center"/>
      <protection/>
    </xf>
    <xf numFmtId="0" fontId="14" fillId="0" borderId="0" xfId="22" applyFont="1">
      <alignment vertical="center"/>
      <protection/>
    </xf>
    <xf numFmtId="178" fontId="14" fillId="0" borderId="7" xfId="22" applyNumberFormat="1" applyFont="1" applyBorder="1" applyAlignment="1">
      <alignment horizontal="center" vertical="center"/>
      <protection/>
    </xf>
    <xf numFmtId="1" fontId="27" fillId="0" borderId="0" xfId="22" applyNumberFormat="1" applyFont="1" applyBorder="1">
      <alignment vertical="center"/>
      <protection/>
    </xf>
    <xf numFmtId="0" fontId="24" fillId="0" borderId="0" xfId="0" applyFont="1" applyBorder="1" applyAlignment="1">
      <alignment vertical="center" wrapText="1"/>
    </xf>
    <xf numFmtId="49" fontId="1" fillId="0" borderId="8" xfId="21" applyNumberFormat="1" applyFont="1" applyBorder="1" applyAlignment="1">
      <alignment horizontal="center" vertical="center"/>
      <protection/>
    </xf>
    <xf numFmtId="49" fontId="1" fillId="0" borderId="8" xfId="22" applyNumberFormat="1" applyFont="1" applyBorder="1" applyAlignment="1">
      <alignment horizontal="center" vertical="center"/>
      <protection/>
    </xf>
    <xf numFmtId="49" fontId="1" fillId="0" borderId="1" xfId="21" applyNumberFormat="1" applyFont="1" applyBorder="1" applyAlignment="1">
      <alignment horizontal="center"/>
      <protection/>
    </xf>
    <xf numFmtId="1" fontId="27" fillId="0" borderId="0" xfId="22" applyNumberFormat="1" applyFont="1" applyBorder="1" applyAlignment="1">
      <alignment/>
      <protection/>
    </xf>
    <xf numFmtId="177" fontId="1" fillId="0" borderId="0" xfId="22" applyNumberFormat="1" applyFont="1" applyBorder="1" applyAlignment="1">
      <alignment/>
      <protection/>
    </xf>
    <xf numFmtId="177" fontId="1" fillId="0" borderId="0" xfId="22" applyNumberFormat="1" applyFont="1" applyBorder="1">
      <alignment vertical="center"/>
      <protection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179" fontId="28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14" fillId="0" borderId="6" xfId="0" applyFont="1" applyFill="1" applyBorder="1" applyAlignment="1" applyProtection="1">
      <alignment horizontal="center"/>
      <protection/>
    </xf>
    <xf numFmtId="0" fontId="14" fillId="0" borderId="5" xfId="0" applyFont="1" applyBorder="1" applyAlignment="1">
      <alignment horizontal="center" wrapText="1"/>
    </xf>
    <xf numFmtId="180" fontId="27" fillId="2" borderId="0" xfId="0" applyNumberFormat="1" applyFont="1" applyFill="1" applyBorder="1" applyAlignment="1" applyProtection="1">
      <alignment horizontal="right"/>
      <protection/>
    </xf>
    <xf numFmtId="180" fontId="27" fillId="2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182" fontId="1" fillId="0" borderId="0" xfId="0" applyNumberFormat="1" applyFont="1" applyBorder="1" applyAlignment="1">
      <alignment/>
    </xf>
    <xf numFmtId="182" fontId="36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0" fontId="24" fillId="0" borderId="0" xfId="0" applyFont="1" applyBorder="1" applyAlignment="1">
      <alignment vertical="center" wrapText="1"/>
    </xf>
    <xf numFmtId="0" fontId="39" fillId="0" borderId="0" xfId="0" applyFont="1" applyAlignment="1">
      <alignment/>
    </xf>
    <xf numFmtId="49" fontId="2" fillId="0" borderId="10" xfId="22" applyNumberFormat="1" applyFont="1" applyBorder="1" applyAlignment="1">
      <alignment horizontal="left" vertical="center" wrapText="1"/>
      <protection/>
    </xf>
    <xf numFmtId="184" fontId="1" fillId="2" borderId="2" xfId="0" applyNumberFormat="1" applyFont="1" applyFill="1" applyBorder="1" applyAlignment="1">
      <alignment/>
    </xf>
    <xf numFmtId="184" fontId="1" fillId="2" borderId="3" xfId="0" applyNumberFormat="1" applyFont="1" applyFill="1" applyBorder="1" applyAlignment="1">
      <alignment/>
    </xf>
    <xf numFmtId="0" fontId="40" fillId="0" borderId="0" xfId="0" applyFont="1" applyAlignment="1">
      <alignment/>
    </xf>
    <xf numFmtId="184" fontId="1" fillId="2" borderId="4" xfId="0" applyNumberFormat="1" applyFont="1" applyFill="1" applyBorder="1" applyAlignment="1">
      <alignment/>
    </xf>
    <xf numFmtId="184" fontId="1" fillId="2" borderId="0" xfId="0" applyNumberFormat="1" applyFont="1" applyFill="1" applyAlignment="1">
      <alignment/>
    </xf>
    <xf numFmtId="184" fontId="1" fillId="2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39" fillId="0" borderId="0" xfId="0" applyFont="1" applyBorder="1" applyAlignment="1">
      <alignment/>
    </xf>
    <xf numFmtId="169" fontId="14" fillId="0" borderId="7" xfId="0" applyNumberFormat="1" applyFont="1" applyBorder="1" applyAlignment="1">
      <alignment horizontal="center" vertical="center" wrapText="1"/>
    </xf>
    <xf numFmtId="184" fontId="1" fillId="0" borderId="0" xfId="0" applyNumberFormat="1" applyFont="1" applyBorder="1" applyAlignment="1">
      <alignment/>
    </xf>
    <xf numFmtId="186" fontId="40" fillId="0" borderId="0" xfId="0" applyNumberFormat="1" applyFont="1" applyAlignment="1">
      <alignment/>
    </xf>
    <xf numFmtId="169" fontId="1" fillId="2" borderId="7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168" fontId="1" fillId="2" borderId="0" xfId="0" applyNumberFormat="1" applyFont="1" applyFill="1" applyAlignment="1">
      <alignment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14" fillId="0" borderId="11" xfId="22" applyNumberFormat="1" applyFont="1" applyBorder="1" applyAlignment="1">
      <alignment horizontal="center" vertical="center"/>
      <protection/>
    </xf>
    <xf numFmtId="178" fontId="14" fillId="0" borderId="6" xfId="22" applyNumberFormat="1" applyFont="1" applyBorder="1" applyAlignment="1">
      <alignment horizontal="center" vertical="center"/>
      <protection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 indent="1"/>
    </xf>
    <xf numFmtId="0" fontId="1" fillId="0" borderId="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3" fontId="2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wrapText="1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78" fontId="14" fillId="0" borderId="7" xfId="22" applyNumberFormat="1" applyFont="1" applyBorder="1" applyAlignment="1">
      <alignment horizontal="center" vertical="center" wrapText="1"/>
      <protection/>
    </xf>
    <xf numFmtId="178" fontId="14" fillId="0" borderId="9" xfId="22" applyNumberFormat="1" applyFont="1" applyBorder="1" applyAlignment="1">
      <alignment horizontal="center" vertical="center"/>
      <protection/>
    </xf>
    <xf numFmtId="178" fontId="14" fillId="0" borderId="2" xfId="22" applyNumberFormat="1" applyFont="1" applyBorder="1" applyAlignment="1">
      <alignment horizontal="center" vertical="center" wrapText="1"/>
      <protection/>
    </xf>
    <xf numFmtId="178" fontId="14" fillId="0" borderId="4" xfId="22" applyNumberFormat="1" applyFont="1" applyBorder="1" applyAlignment="1">
      <alignment horizontal="center" vertical="center" wrapText="1"/>
      <protection/>
    </xf>
    <xf numFmtId="178" fontId="14" fillId="0" borderId="12" xfId="22" applyNumberFormat="1" applyFont="1" applyBorder="1" applyAlignment="1">
      <alignment horizontal="center" vertical="center" wrapText="1"/>
      <protection/>
    </xf>
    <xf numFmtId="49" fontId="14" fillId="0" borderId="1" xfId="22" applyNumberFormat="1" applyFont="1" applyBorder="1" applyAlignment="1">
      <alignment horizontal="center" vertical="center"/>
      <protection/>
    </xf>
    <xf numFmtId="49" fontId="14" fillId="0" borderId="8" xfId="22" applyNumberFormat="1" applyFont="1" applyBorder="1" applyAlignment="1">
      <alignment horizontal="center" vertical="center"/>
      <protection/>
    </xf>
    <xf numFmtId="171" fontId="14" fillId="0" borderId="1" xfId="0" applyNumberFormat="1" applyFont="1" applyBorder="1" applyAlignment="1" applyProtection="1">
      <alignment horizontal="center" vertical="center"/>
      <protection/>
    </xf>
    <xf numFmtId="171" fontId="14" fillId="0" borderId="11" xfId="0" applyNumberFormat="1" applyFont="1" applyBorder="1" applyAlignment="1" applyProtection="1">
      <alignment horizontal="center" vertical="center"/>
      <protection/>
    </xf>
    <xf numFmtId="169" fontId="14" fillId="0" borderId="7" xfId="0" applyNumberFormat="1" applyFont="1" applyBorder="1" applyAlignment="1">
      <alignment horizontal="center" vertical="center" wrapText="1"/>
    </xf>
    <xf numFmtId="169" fontId="14" fillId="0" borderId="9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 applyProtection="1">
      <alignment horizontal="center" vertical="center"/>
      <protection/>
    </xf>
    <xf numFmtId="171" fontId="3" fillId="0" borderId="11" xfId="0" applyNumberFormat="1" applyFont="1" applyBorder="1" applyAlignment="1" applyProtection="1">
      <alignment horizontal="center" vertical="center"/>
      <protection/>
    </xf>
    <xf numFmtId="169" fontId="1" fillId="2" borderId="7" xfId="0" applyNumberFormat="1" applyFont="1" applyFill="1" applyBorder="1" applyAlignment="1">
      <alignment horizontal="center" vertical="center" wrapText="1"/>
    </xf>
    <xf numFmtId="169" fontId="1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MH Standard" xfId="19"/>
    <cellStyle name="Percent" xfId="20"/>
    <cellStyle name="Standard_AB07BS_SRDB" xfId="21"/>
    <cellStyle name="Standard_Biber BW2010 BS NE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Übergänge von Grundschulen auf weiterführende Schulen in Baden-Württemberg zum Schuljahr 2006/07*)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 1.3 (G2)'!#REF!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 1.3 (G2)'!#REF!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 1.3 (G2)'!#REF!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 1.3 (G2)'!#REF!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 1.3 (G2)'!#REF!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 1.3 (G2)'!#REF!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522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1 (G5): Abschlussquoten der Absolventen mit Hochschul-zugangsberechtigung in Baden-Württemberg seit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7825"/>
          <c:w val="0.968"/>
          <c:h val="0.6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1 (G5)'!$B$4</c:f>
              <c:strCache>
                <c:ptCount val="1"/>
                <c:pt idx="0">
                  <c:v>mit Fachhochschulreife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(G5)'!$A$5:$A$13</c:f>
              <c:numCache/>
            </c:numRef>
          </c:cat>
          <c:val>
            <c:numRef>
              <c:f>'F 1 (G5)'!$B$5:$B$13</c:f>
              <c:numCache/>
            </c:numRef>
          </c:val>
        </c:ser>
        <c:ser>
          <c:idx val="2"/>
          <c:order val="1"/>
          <c:tx>
            <c:strRef>
              <c:f>'F 1 (G5)'!$C$4</c:f>
              <c:strCache>
                <c:ptCount val="1"/>
                <c:pt idx="0">
                  <c:v>mit Hochschulreife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(G5)'!$A$5:$A$13</c:f>
              <c:numCache/>
            </c:numRef>
          </c:cat>
          <c:val>
            <c:numRef>
              <c:f>'F 1 (G5)'!$C$5:$C$13</c:f>
              <c:numCache/>
            </c:numRef>
          </c:val>
        </c:ser>
        <c:gapWidth val="50"/>
        <c:axId val="29454702"/>
        <c:axId val="63765727"/>
      </c:barChart>
      <c:catAx>
        <c:axId val="2945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765727"/>
        <c:crosses val="autoZero"/>
        <c:auto val="1"/>
        <c:lblOffset val="100"/>
        <c:noMultiLvlLbl val="0"/>
      </c:catAx>
      <c:valAx>
        <c:axId val="6376572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454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5"/>
          <c:y val="0.8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1 (G4)'!#REF!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(G4)'!#REF!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(G4)'!#REF!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 1 (G4)'!#REF!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(G4)'!#REF!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(G4)'!#REF!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 1 (G4)'!#REF!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(G4)'!#REF!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(G4)'!#REF!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020632"/>
        <c:axId val="64750233"/>
      </c:barChart>
      <c:cat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4750233"/>
        <c:crosses val="autoZero"/>
        <c:auto val="1"/>
        <c:lblOffset val="100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702063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1 (G4): Abschlussquoten der Schulabgänger mit und ohne Hauptschulabschluss in Baden-Württemberg seit 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375"/>
          <c:w val="0.968"/>
          <c:h val="0.6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 1 (G4)'!$B$4</c:f>
              <c:strCache>
                <c:ptCount val="1"/>
                <c:pt idx="0">
                  <c:v>ohne Hauptschulabschluss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(G4)'!$A$5:$A$13</c:f>
              <c:numCache/>
            </c:numRef>
          </c:cat>
          <c:val>
            <c:numRef>
              <c:f>'F 1 (G4)'!$B$5:$B$13</c:f>
              <c:numCache/>
            </c:numRef>
          </c:val>
        </c:ser>
        <c:ser>
          <c:idx val="2"/>
          <c:order val="1"/>
          <c:tx>
            <c:strRef>
              <c:f>'F 1 (G4)'!$C$4</c:f>
              <c:strCache>
                <c:ptCount val="1"/>
                <c:pt idx="0">
                  <c:v>mit Hauptschulabschluss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 1 (G4)'!$A$5:$A$13</c:f>
              <c:numCache/>
            </c:numRef>
          </c:cat>
          <c:val>
            <c:numRef>
              <c:f>'F 1 (G4)'!$C$5:$C$13</c:f>
              <c:numCache/>
            </c:numRef>
          </c:val>
        </c:ser>
        <c:gapWidth val="50"/>
        <c:axId val="45881186"/>
        <c:axId val="10277491"/>
      </c:bar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0277491"/>
        <c:crosses val="autoZero"/>
        <c:auto val="1"/>
        <c:lblOffset val="100"/>
        <c:noMultiLvlLbl val="0"/>
      </c:catAx>
      <c:valAx>
        <c:axId val="1027749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588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7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 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 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2 (G3)'!#REF!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388556"/>
        <c:axId val="27170413"/>
      </c:bar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7170413"/>
        <c:crosses val="autoZero"/>
        <c:auto val="1"/>
        <c:lblOffset val="100"/>
        <c:noMultiLvlLbl val="0"/>
      </c:catAx>
      <c:valAx>
        <c:axId val="271704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538855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2 (G3): Abschlussquoten*) deutscher und ausländischer Schulabgänger in Baden-Württemberg 2009 nach Abschlussart</a:t>
            </a:r>
          </a:p>
        </c:rich>
      </c:tx>
      <c:layout>
        <c:manualLayout>
          <c:xMode val="factor"/>
          <c:yMode val="factor"/>
          <c:x val="0.00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15"/>
          <c:w val="0.841"/>
          <c:h val="0.7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 2 (G3)'!$B$2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2 (G3)'!$A$3:$A$7</c:f>
              <c:strCache/>
            </c:strRef>
          </c:cat>
          <c:val>
            <c:numRef>
              <c:f>'F 2 (G3)'!$B$3:$B$7</c:f>
              <c:numCache/>
            </c:numRef>
          </c:val>
        </c:ser>
        <c:ser>
          <c:idx val="1"/>
          <c:order val="1"/>
          <c:tx>
            <c:strRef>
              <c:f>'F 2 (G3)'!$C$2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 2 (G3)'!$A$3:$A$7</c:f>
              <c:strCache/>
            </c:strRef>
          </c:cat>
          <c:val>
            <c:numRef>
              <c:f>'F 2 (G3)'!$C$3:$C$7</c:f>
              <c:numCache/>
            </c:numRef>
          </c:val>
        </c:ser>
        <c:gapWidth val="50"/>
        <c:axId val="43207126"/>
        <c:axId val="53319815"/>
      </c:barChart>
      <c:catAx>
        <c:axId val="43207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71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975"/>
          <c:y val="0.8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 2.1 (G2)'!#REF!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2.1 (G2)'!#REF!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 2.1 (G2)'!#REF!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'I 2.1 (G2)'!#REF!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2.1 (G2)'!#REF!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 2.1 (G2)'!#REF!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'I 2.1 (G2)'!#REF!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 2.1 (G2)'!#REF!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'I 2.1 (G2)'!#REF!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0116288"/>
        <c:axId val="23937729"/>
      </c:barChart>
      <c:cat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3937729"/>
        <c:crosses val="autoZero"/>
        <c:auto val="1"/>
        <c:lblOffset val="100"/>
        <c:noMultiLvlLbl val="0"/>
      </c:catAx>
      <c:valAx>
        <c:axId val="23937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011628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I 3.1 (G3): Verteilung der Schüler in VERA 3 auf die Kompetenzstufen (KS) bzw. Leistungsgruppen (LG) in Baden-Württemberg 2010 nach Inhaltsbereichen und Deutsch als dominante/nicht dominante Sprache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6625"/>
          <c:w val="0.8965"/>
          <c:h val="0.69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'I 3.1 (G3)'!$C$2</c:f>
              <c:strCache>
                <c:ptCount val="1"/>
                <c:pt idx="0">
                  <c:v>KS1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(G3)'!$C$3:$C$6</c:f>
              <c:numCache/>
            </c:numRef>
          </c:val>
        </c:ser>
        <c:ser>
          <c:idx val="1"/>
          <c:order val="1"/>
          <c:tx>
            <c:strRef>
              <c:f>'I 3.1 (G3)'!$D$2</c:f>
              <c:strCache>
                <c:ptCount val="1"/>
                <c:pt idx="0">
                  <c:v>KS2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(G3)'!$D$3:$D$6</c:f>
              <c:numCache/>
            </c:numRef>
          </c:val>
        </c:ser>
        <c:ser>
          <c:idx val="2"/>
          <c:order val="2"/>
          <c:tx>
            <c:strRef>
              <c:f>'I 3.1 (G3)'!$E$2</c:f>
              <c:strCache>
                <c:ptCount val="1"/>
                <c:pt idx="0">
                  <c:v>KS3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(G3)'!$E$3:$E$6</c:f>
              <c:numCache/>
            </c:numRef>
          </c:val>
        </c:ser>
        <c:ser>
          <c:idx val="3"/>
          <c:order val="3"/>
          <c:tx>
            <c:strRef>
              <c:f>'I 3.1 (G3)'!$F$2</c:f>
              <c:strCache>
                <c:ptCount val="1"/>
                <c:pt idx="0">
                  <c:v>KS4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(G3)'!$F$3:$F$6</c:f>
              <c:numCache/>
            </c:numRef>
          </c:val>
        </c:ser>
        <c:ser>
          <c:idx val="4"/>
          <c:order val="4"/>
          <c:tx>
            <c:strRef>
              <c:f>'I 3.1 (G3)'!$G$2</c:f>
              <c:strCache>
                <c:ptCount val="1"/>
                <c:pt idx="0">
                  <c:v>KS5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 3.1 (G3)'!$B$3:$B$6</c:f>
              <c:strCache/>
            </c:strRef>
          </c:cat>
          <c:val>
            <c:numRef>
              <c:f>'I 3.1 (G3)'!$G$3:$G$6</c:f>
              <c:numCache/>
            </c:numRef>
          </c:val>
        </c:ser>
        <c:overlap val="100"/>
        <c:gapWidth val="20"/>
        <c:axId val="14112970"/>
        <c:axId val="59907867"/>
      </c:barChart>
      <c:catAx>
        <c:axId val="1411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1129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75"/>
          <c:y val="0.84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 1.3 (G2): Übergänge von Grundschulen auf weiterführende Schulen in Baden-Württemberg seit dem Schuljahr 1990/91</a:t>
            </a: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*)</a:t>
            </a:r>
          </a:p>
        </c:rich>
      </c:tx>
      <c:layout>
        <c:manualLayout>
          <c:xMode val="factor"/>
          <c:yMode val="factor"/>
          <c:x val="-0.003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7375"/>
          <c:w val="0.721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'D 1.3 (G2)'!$B$4</c:f>
              <c:strCache>
                <c:ptCount val="1"/>
                <c:pt idx="0">
                  <c:v>Hauptschulen1)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(G2)'!$A$5:$A$25</c:f>
              <c:strCache/>
            </c:strRef>
          </c:cat>
          <c:val>
            <c:numRef>
              <c:f>'D 1.3 (G2)'!$B$5:$B$25</c:f>
              <c:numCache/>
            </c:numRef>
          </c:val>
          <c:smooth val="0"/>
        </c:ser>
        <c:ser>
          <c:idx val="1"/>
          <c:order val="1"/>
          <c:tx>
            <c:strRef>
              <c:f>'D 1.3 (G2)'!$C$4</c:f>
              <c:strCache>
                <c:ptCount val="1"/>
                <c:pt idx="0">
                  <c:v>Realschulen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(G2)'!$A$5:$A$25</c:f>
              <c:strCache/>
            </c:strRef>
          </c:cat>
          <c:val>
            <c:numRef>
              <c:f>'D 1.3 (G2)'!$C$5:$C$25</c:f>
              <c:numCache/>
            </c:numRef>
          </c:val>
          <c:smooth val="0"/>
        </c:ser>
        <c:ser>
          <c:idx val="2"/>
          <c:order val="2"/>
          <c:tx>
            <c:strRef>
              <c:f>'D 1.3 (G2)'!$D$4</c:f>
              <c:strCache>
                <c:ptCount val="1"/>
                <c:pt idx="0">
                  <c:v>Gymnasien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 1.3 (G2)'!$A$5:$A$25</c:f>
              <c:strCache/>
            </c:strRef>
          </c:cat>
          <c:val>
            <c:numRef>
              <c:f>'D 1.3 (G2)'!$D$5:$D$25</c:f>
              <c:numCache/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25"/>
          <c:y val="0.55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 5 (G1): Anteile von Ausländern und Aussiedlern an allgemein bildenden in Baden-Württemberg Schulen im Schuljahr 2009/10</a:t>
            </a:r>
          </a:p>
        </c:rich>
      </c:tx>
      <c:layout>
        <c:manualLayout>
          <c:xMode val="factor"/>
          <c:yMode val="factor"/>
          <c:x val="-0.05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2"/>
          <c:w val="0.968"/>
          <c:h val="0.66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 5 (G1)'!$B$4</c:f>
              <c:strCache>
                <c:ptCount val="1"/>
                <c:pt idx="0">
                  <c:v>Ausländeranteil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 5 (G1)'!$A$5:$A$11</c:f>
              <c:strCache/>
            </c:strRef>
          </c:cat>
          <c:val>
            <c:numRef>
              <c:f>'D 5 (G1)'!$B$5:$B$11</c:f>
              <c:numCache/>
            </c:numRef>
          </c:val>
        </c:ser>
        <c:ser>
          <c:idx val="1"/>
          <c:order val="1"/>
          <c:tx>
            <c:strRef>
              <c:f>'D 5 (G1)'!$C$4</c:f>
              <c:strCache>
                <c:ptCount val="1"/>
                <c:pt idx="0">
                  <c:v>Aussiedleranteil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 5 (G1)'!$A$5:$A$11</c:f>
              <c:strCache/>
            </c:strRef>
          </c:cat>
          <c:val>
            <c:numRef>
              <c:f>'D 5 (G1)'!$C$5:$C$11</c:f>
              <c:numCache/>
            </c:numRef>
          </c:val>
        </c:ser>
        <c:overlap val="100"/>
        <c:gapWidth val="50"/>
        <c:axId val="57939614"/>
        <c:axId val="51694479"/>
      </c:barChart>
      <c:catAx>
        <c:axId val="57939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Anteile in %</a:t>
                </a:r>
              </a:p>
            </c:rich>
          </c:tx>
          <c:layout>
            <c:manualLayout>
              <c:xMode val="factor"/>
              <c:yMode val="factor"/>
              <c:x val="0.021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939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875"/>
          <c:y val="0.8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E1 (G1): Schüler an öffentlichen und privaten beruflichen Schulen in Baden-Württemberg seit dem Schuljahr 1980/81</a:t>
            </a:r>
          </a:p>
        </c:rich>
      </c:tx>
      <c:layout>
        <c:manualLayout>
          <c:xMode val="factor"/>
          <c:yMode val="factor"/>
          <c:x val="-0.038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7"/>
          <c:w val="0.889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 1 (G1)'!$B$3</c:f>
              <c:strCache>
                <c:ptCount val="1"/>
                <c:pt idx="0">
                  <c:v>Berufsschulen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(G1)'!$B$4:$B$33</c:f>
              <c:numCache/>
            </c:numRef>
          </c:val>
        </c:ser>
        <c:ser>
          <c:idx val="1"/>
          <c:order val="1"/>
          <c:tx>
            <c:strRef>
              <c:f>'E 1 (G1)'!$C$3</c:f>
              <c:strCache>
                <c:ptCount val="1"/>
                <c:pt idx="0">
                  <c:v>Berufsvorbe-reitungsjahr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(G1)'!$C$4:$C$33</c:f>
              <c:numCache/>
            </c:numRef>
          </c:val>
        </c:ser>
        <c:ser>
          <c:idx val="3"/>
          <c:order val="2"/>
          <c:tx>
            <c:strRef>
              <c:f>'E 1 (G1)'!$D$3</c:f>
              <c:strCache>
                <c:ptCount val="1"/>
                <c:pt idx="0">
                  <c:v>Berufsfach-schulen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(G1)'!$D$4:$D$33</c:f>
              <c:numCache/>
            </c:numRef>
          </c:val>
        </c:ser>
        <c:ser>
          <c:idx val="2"/>
          <c:order val="3"/>
          <c:tx>
            <c:strRef>
              <c:f>'E 1 (G1)'!$E$3</c:f>
              <c:strCache>
                <c:ptCount val="1"/>
                <c:pt idx="0">
                  <c:v>Berufskollegs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(G1)'!$E$4:$E$33</c:f>
              <c:numCache/>
            </c:numRef>
          </c:val>
        </c:ser>
        <c:ser>
          <c:idx val="5"/>
          <c:order val="4"/>
          <c:tx>
            <c:strRef>
              <c:f>'E 1 (G1)'!$F$3</c:f>
              <c:strCache>
                <c:ptCount val="1"/>
                <c:pt idx="0">
                  <c:v>Berufsober-schulen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(G1)'!$F$4:$F$33</c:f>
              <c:numCache/>
            </c:numRef>
          </c:val>
        </c:ser>
        <c:ser>
          <c:idx val="4"/>
          <c:order val="5"/>
          <c:tx>
            <c:strRef>
              <c:f>'E 1 (G1)'!$G$3</c:f>
              <c:strCache>
                <c:ptCount val="1"/>
                <c:pt idx="0">
                  <c:v>Berufliche Gymnasien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0066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(G1)'!$G$4:$G$33</c:f>
              <c:numCache/>
            </c:numRef>
          </c:val>
        </c:ser>
        <c:ser>
          <c:idx val="6"/>
          <c:order val="6"/>
          <c:tx>
            <c:strRef>
              <c:f>'E 1 (G1)'!$H$3</c:f>
              <c:strCache>
                <c:ptCount val="1"/>
                <c:pt idx="0">
                  <c:v>Fachschulen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(G1)'!$H$4:$H$33</c:f>
              <c:numCache/>
            </c:numRef>
          </c:val>
        </c:ser>
        <c:ser>
          <c:idx val="7"/>
          <c:order val="7"/>
          <c:tx>
            <c:strRef>
              <c:f>'E 1 (G1)'!$I$3</c:f>
              <c:strCache>
                <c:ptCount val="1"/>
                <c:pt idx="0">
                  <c:v>Schulen für Berufe des Gesundheits-wesens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 1 (G1)'!$A$4:$A$33</c:f>
              <c:strCache/>
            </c:strRef>
          </c:cat>
          <c:val>
            <c:numRef>
              <c:f>'E 1 (G1)'!$I$4:$I$33</c:f>
              <c:numCache/>
            </c:numRef>
          </c:val>
        </c:ser>
        <c:overlap val="100"/>
        <c:gapWidth val="50"/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503241"/>
        <c:crosses val="autoZero"/>
        <c:auto val="1"/>
        <c:lblOffset val="100"/>
        <c:tickLblSkip val="5"/>
        <c:noMultiLvlLbl val="0"/>
      </c:catAx>
      <c:valAx>
        <c:axId val="2650324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597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"/>
          <c:y val="0.0465"/>
          <c:w val="0.087"/>
          <c:h val="0.8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E2.1 (G3): Neu eingetretene Schüler an Berufsschulen in Baden-Württemberg seit dem Schuljahr 1995/96  nach schulischer Vorbildung </a:t>
            </a:r>
          </a:p>
        </c:rich>
      </c:tx>
      <c:layout>
        <c:manualLayout>
          <c:xMode val="factor"/>
          <c:yMode val="factor"/>
          <c:x val="-0.0077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575"/>
          <c:w val="0.8067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 2.1 (G3)'!$C$4:$D$4</c:f>
              <c:strCache>
                <c:ptCount val="1"/>
                <c:pt idx="0">
                  <c:v>ohne 
Hauptschul-
abschluss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(G3)'!$D$6:$D$9</c:f>
              <c:numCache/>
            </c:numRef>
          </c:val>
        </c:ser>
        <c:ser>
          <c:idx val="1"/>
          <c:order val="1"/>
          <c:tx>
            <c:strRef>
              <c:f>'E 2.1 (G3)'!$E$4:$F$4</c:f>
              <c:strCache>
                <c:ptCount val="1"/>
                <c:pt idx="0">
                  <c:v>mit 
Hauptschul-
abschluss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(G3)'!$F$6:$F$9</c:f>
              <c:numCache/>
            </c:numRef>
          </c:val>
        </c:ser>
        <c:ser>
          <c:idx val="2"/>
          <c:order val="2"/>
          <c:tx>
            <c:strRef>
              <c:f>'E 2.1 (G3)'!$G$4:$H$4</c:f>
              <c:strCache>
                <c:ptCount val="1"/>
                <c:pt idx="0">
                  <c:v>mit mittlerem 
Abschluss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(G3)'!$H$6:$H$9</c:f>
              <c:numCache/>
            </c:numRef>
          </c:val>
        </c:ser>
        <c:ser>
          <c:idx val="4"/>
          <c:order val="3"/>
          <c:tx>
            <c:strRef>
              <c:f>'E 2.1 (G3)'!$I$4:$J$4</c:f>
              <c:strCache>
                <c:ptCount val="1"/>
                <c:pt idx="0">
                  <c:v>mit Hochschul-
zugangs-
berechtigung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 2.1 (G3)'!$A$6:$A$9</c:f>
              <c:strCache/>
            </c:strRef>
          </c:cat>
          <c:val>
            <c:numRef>
              <c:f>'E 2.1 (G3)'!$J$6:$J$9</c:f>
              <c:numCache/>
            </c:numRef>
          </c:val>
        </c:ser>
        <c:overlap val="100"/>
        <c:gapWidth val="100"/>
        <c:axId val="37202578"/>
        <c:axId val="66387747"/>
      </c:bar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 %</a:t>
                </a:r>
              </a:p>
            </c:rich>
          </c:tx>
          <c:layout>
            <c:manualLayout>
              <c:xMode val="factor"/>
              <c:yMode val="factor"/>
              <c:x val="0.014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20257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5"/>
          <c:y val="0.41125"/>
          <c:w val="0.131"/>
          <c:h val="0.433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2.2 (G5): Neu abgeschlossene Ausbildungsverträge und Wirtschaftswachstum in Baden-Württemberg seit 1992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Veränderungen gegenüber Vorjahr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275"/>
          <c:w val="0.98225"/>
          <c:h val="0.7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 2.2 (G5)'!$B$4</c:f>
              <c:strCache>
                <c:ptCount val="1"/>
                <c:pt idx="0">
                  <c:v>Neu abgeschlossene Ausbildungsverträge - Veränderungen gegenüber Vorjahr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 2.2 (G5)'!$A$5:$A$23</c:f>
              <c:numCache/>
            </c:numRef>
          </c:cat>
          <c:val>
            <c:numRef>
              <c:f>'E 2.2 (G5)'!$B$5:$B$23</c:f>
              <c:numCache/>
            </c:numRef>
          </c:val>
        </c:ser>
        <c:gapWidth val="20"/>
        <c:axId val="60618812"/>
        <c:axId val="8698397"/>
      </c:barChart>
      <c:lineChart>
        <c:grouping val="standard"/>
        <c:varyColors val="0"/>
        <c:ser>
          <c:idx val="0"/>
          <c:order val="1"/>
          <c:tx>
            <c:strRef>
              <c:f>'E 2.2 (G5)'!$C$4</c:f>
              <c:strCache>
                <c:ptCount val="1"/>
                <c:pt idx="0">
                  <c:v>Wirtschaftswachstum - Veränderungen des preisbereinigten BIP gegenüber Vorjahr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 2.2 (G5)'!$A$5:$A$23</c:f>
              <c:numCache/>
            </c:numRef>
          </c:cat>
          <c:val>
            <c:numRef>
              <c:f>'E 2.2 (G5)'!$C$5:$C$23</c:f>
              <c:numCache/>
            </c:numRef>
          </c:val>
          <c:smooth val="0"/>
        </c:ser>
        <c:axId val="11176710"/>
        <c:axId val="33481527"/>
      </c:lineChart>
      <c:catAx>
        <c:axId val="60618812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crossAx val="8698397"/>
        <c:crosses val="autoZero"/>
        <c:auto val="0"/>
        <c:lblOffset val="100"/>
        <c:noMultiLvlLbl val="0"/>
      </c:catAx>
      <c:valAx>
        <c:axId val="8698397"/>
        <c:scaling>
          <c:orientation val="minMax"/>
          <c:max val="10"/>
        </c:scaling>
        <c:axPos val="r"/>
        <c:delete val="0"/>
        <c:numFmt formatCode="&quot;+   &quot;0.0\ ;&quot;–   &quot;0.0\ ;&quot;     0,0   &quot;" sourceLinked="0"/>
        <c:majorTickMark val="in"/>
        <c:minorTickMark val="none"/>
        <c:tickLblPos val="nextTo"/>
        <c:crossAx val="60618812"/>
        <c:crossesAt val="1"/>
        <c:crossBetween val="between"/>
        <c:dispUnits/>
      </c:valAx>
      <c:catAx>
        <c:axId val="11176710"/>
        <c:scaling>
          <c:orientation val="maxMin"/>
        </c:scaling>
        <c:axPos val="b"/>
        <c:delete val="1"/>
        <c:majorTickMark val="in"/>
        <c:minorTickMark val="none"/>
        <c:tickLblPos val="nextTo"/>
        <c:crossAx val="33481527"/>
        <c:crosses val="autoZero"/>
        <c:auto val="0"/>
        <c:lblOffset val="100"/>
        <c:noMultiLvlLbl val="0"/>
      </c:catAx>
      <c:valAx>
        <c:axId val="33481527"/>
        <c:scaling>
          <c:orientation val="minMax"/>
        </c:scaling>
        <c:axPos val="r"/>
        <c:delete val="1"/>
        <c:majorTickMark val="in"/>
        <c:minorTickMark val="none"/>
        <c:tickLblPos val="nextTo"/>
        <c:crossAx val="11176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83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 3.2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3.2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 3.2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 3.2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3.2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 3.2 (G3)'!#REF!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 3.2 (G3)'!#REF!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 3.2 (G3)'!#REF!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 3.2 (G3)'!#REF!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289828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G3.2 (G3): Schüler an Fachschulen in Baden-Württemberg seit dem Schuljahr 1980/81 nach Bildungsgängen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"/>
          <c:w val="0.968"/>
          <c:h val="0.67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3.2 (G3)'!$B$2</c:f>
              <c:strCache>
                <c:ptCount val="1"/>
                <c:pt idx="0">
                  <c:v>Meisterschulen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(G3)'!$B$3:$B$20</c:f>
              <c:numCache/>
            </c:numRef>
          </c:val>
        </c:ser>
        <c:ser>
          <c:idx val="1"/>
          <c:order val="1"/>
          <c:tx>
            <c:strRef>
              <c:f>'G 3.2 (G3)'!$C$2</c:f>
              <c:strCache>
                <c:ptCount val="1"/>
                <c:pt idx="0">
                  <c:v>Fachschulen für Technik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(G3)'!$C$3:$C$20</c:f>
              <c:numCache/>
            </c:numRef>
          </c:val>
        </c:ser>
        <c:ser>
          <c:idx val="2"/>
          <c:order val="2"/>
          <c:tx>
            <c:strRef>
              <c:f>'G 3.2 (G3)'!$D$2</c:f>
              <c:strCache>
                <c:ptCount val="1"/>
                <c:pt idx="0">
                  <c:v>Fachschulen für Betriebswirtschaft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(G3)'!$D$3:$D$20</c:f>
              <c:numCache/>
            </c:numRef>
          </c:val>
        </c:ser>
        <c:ser>
          <c:idx val="4"/>
          <c:order val="3"/>
          <c:tx>
            <c:strRef>
              <c:f>'G 3.2 (G3)'!$E$2</c:f>
              <c:strCache>
                <c:ptCount val="1"/>
                <c:pt idx="0">
                  <c:v>Fachschulen für Organisation und Führung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(G3)'!$E$3:$E$20</c:f>
              <c:numCache/>
            </c:numRef>
          </c:val>
        </c:ser>
        <c:ser>
          <c:idx val="3"/>
          <c:order val="4"/>
          <c:tx>
            <c:strRef>
              <c:f>'G 3.2 (G3)'!$G$2</c:f>
              <c:strCache>
                <c:ptCount val="1"/>
                <c:pt idx="0">
                  <c:v>Sonstige Fachschulen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(G3)'!$G$3:$G$20</c:f>
              <c:numCache/>
            </c:numRef>
          </c:val>
        </c:ser>
        <c:ser>
          <c:idx val="5"/>
          <c:order val="5"/>
          <c:tx>
            <c:strRef>
              <c:f>'G 3.2 (G3)'!$F$2</c:f>
              <c:strCache>
                <c:ptCount val="1"/>
                <c:pt idx="0">
                  <c:v>Fachschulen für Sozialwesen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3.2 (G3)'!$A$3:$A$20</c:f>
              <c:strCache/>
            </c:strRef>
          </c:cat>
          <c:val>
            <c:numRef>
              <c:f>'G 3.2 (G3)'!$F$3:$F$20</c:f>
              <c:numCache/>
            </c:numRef>
          </c:val>
        </c:ser>
        <c:overlap val="100"/>
        <c:gapWidth val="50"/>
        <c:axId val="47515642"/>
        <c:axId val="24987595"/>
      </c:bar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515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5"/>
          <c:y val="0.7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Grundschulempfehlung (GSE) und Elternwunsch in Baden-Württemberg zum Schuljahr 2006/07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 1 (G5)'!#REF!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(G5)'!#REF!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 1 (G5)'!#REF!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(G5)'!#REF!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'F 1 (G5)'!#REF!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 1 (G5)'!#REF!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 1 (G5)'!#REF!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561764"/>
        <c:axId val="10729285"/>
      </c:bar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Elternwünsche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0</xdr:rowOff>
    </xdr:from>
    <xdr:to>
      <xdr:col>5</xdr:col>
      <xdr:colOff>419100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152400" y="38100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27</xdr:row>
      <xdr:rowOff>38100</xdr:rowOff>
    </xdr:from>
    <xdr:to>
      <xdr:col>5</xdr:col>
      <xdr:colOff>714375</xdr:colOff>
      <xdr:row>45</xdr:row>
      <xdr:rowOff>152400</xdr:rowOff>
    </xdr:to>
    <xdr:graphicFrame>
      <xdr:nvGraphicFramePr>
        <xdr:cNvPr id="2" name="Chart 4"/>
        <xdr:cNvGraphicFramePr/>
      </xdr:nvGraphicFramePr>
      <xdr:xfrm>
        <a:off x="38100" y="5153025"/>
        <a:ext cx="56292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0.941</cdr:y>
    </cdr:from>
    <cdr:to>
      <cdr:x>0.59675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72025"/>
          <a:ext cx="3600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Statistisches Landesamt Baden-WürttembergWürttemberg
Bevölkerungsstatistik, Schulstatistik</a:t>
          </a:r>
        </a:p>
      </cdr:txBody>
    </cdr:sp>
  </cdr:relSizeAnchor>
  <cdr:relSizeAnchor xmlns:cdr="http://schemas.openxmlformats.org/drawingml/2006/chartDrawing">
    <cdr:from>
      <cdr:x>0.018</cdr:x>
      <cdr:y>0.88225</cdr:y>
    </cdr:from>
    <cdr:to>
      <cdr:x>0.9905</cdr:x>
      <cdr:y>0.941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476750"/>
          <a:ext cx="5876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Angaben in % bezogen auf einen Altersjahrgang im typischen Abschlussalter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4</xdr:col>
      <xdr:colOff>857250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00025" y="4953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14</xdr:row>
      <xdr:rowOff>66675</xdr:rowOff>
    </xdr:from>
    <xdr:to>
      <xdr:col>6</xdr:col>
      <xdr:colOff>619125</xdr:colOff>
      <xdr:row>42</xdr:row>
      <xdr:rowOff>38100</xdr:rowOff>
    </xdr:to>
    <xdr:graphicFrame>
      <xdr:nvGraphicFramePr>
        <xdr:cNvPr id="2" name="Chart 3"/>
        <xdr:cNvGraphicFramePr/>
      </xdr:nvGraphicFramePr>
      <xdr:xfrm>
        <a:off x="838200" y="3267075"/>
        <a:ext cx="603885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0.9135</cdr:y>
    </cdr:from>
    <cdr:to>
      <cdr:x>0.59675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24400"/>
          <a:ext cx="3600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Statistisches Landesamt Baden-Württemberg
Bevölkerungsstatistik, Schulstatistik</a:t>
          </a:r>
        </a:p>
      </cdr:txBody>
    </cdr:sp>
  </cdr:relSizeAnchor>
  <cdr:relSizeAnchor xmlns:cdr="http://schemas.openxmlformats.org/drawingml/2006/chartDrawing">
    <cdr:from>
      <cdr:x>0.018</cdr:x>
      <cdr:y>0.83875</cdr:y>
    </cdr:from>
    <cdr:to>
      <cdr:x>0.99025</cdr:x>
      <cdr:y>0.897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333875"/>
          <a:ext cx="5867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Angaben in % bezogen auf einen Altersjahrgang im typischen Abschlussalter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4</xdr:col>
      <xdr:colOff>857250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00025" y="4953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14</xdr:row>
      <xdr:rowOff>142875</xdr:rowOff>
    </xdr:from>
    <xdr:to>
      <xdr:col>6</xdr:col>
      <xdr:colOff>514350</xdr:colOff>
      <xdr:row>42</xdr:row>
      <xdr:rowOff>180975</xdr:rowOff>
    </xdr:to>
    <xdr:graphicFrame>
      <xdr:nvGraphicFramePr>
        <xdr:cNvPr id="2" name="Chart 3"/>
        <xdr:cNvGraphicFramePr/>
      </xdr:nvGraphicFramePr>
      <xdr:xfrm>
        <a:off x="733425" y="3286125"/>
        <a:ext cx="60388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0.47875</cdr:x>
      <cdr:y>0.12325</cdr:y>
    </cdr:from>
    <cdr:to>
      <cdr:x>0.47875</cdr:x>
      <cdr:y>0.12325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676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 %</a:t>
          </a:r>
        </a:p>
      </cdr:txBody>
    </cdr:sp>
  </cdr:relSizeAnchor>
  <cdr:relSizeAnchor xmlns:cdr="http://schemas.openxmlformats.org/drawingml/2006/chartDrawing">
    <cdr:from>
      <cdr:x>0</cdr:x>
      <cdr:y>0.91725</cdr:y>
    </cdr:from>
    <cdr:to>
      <cdr:x>0.4055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095875"/>
          <a:ext cx="2438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Statistisches Landesamt Baden-Württemberg
Datenquelle: Schulstatistik</a:t>
          </a:r>
        </a:p>
      </cdr:txBody>
    </cdr:sp>
  </cdr:relSizeAnchor>
  <cdr:relSizeAnchor xmlns:cdr="http://schemas.openxmlformats.org/drawingml/2006/chartDrawing">
    <cdr:from>
      <cdr:x>0.577</cdr:x>
      <cdr:y>0.929</cdr:y>
    </cdr:from>
    <cdr:to>
      <cdr:x>0.99925</cdr:x>
      <cdr:y>0.99725</cdr:y>
    </cdr:to>
    <cdr:sp>
      <cdr:nvSpPr>
        <cdr:cNvPr id="3" name="TextBox 3"/>
        <cdr:cNvSpPr txBox="1">
          <a:spLocks noChangeArrowheads="1"/>
        </cdr:cNvSpPr>
      </cdr:nvSpPr>
      <cdr:spPr>
        <a:xfrm>
          <a:off x="3467100" y="5162550"/>
          <a:ext cx="25336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*) Bezogen auf einen Altersjahrgang im 
    typischen Abschlussalter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3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4505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7</xdr:row>
      <xdr:rowOff>104775</xdr:rowOff>
    </xdr:from>
    <xdr:to>
      <xdr:col>5</xdr:col>
      <xdr:colOff>428625</xdr:colOff>
      <xdr:row>35</xdr:row>
      <xdr:rowOff>85725</xdr:rowOff>
    </xdr:to>
    <xdr:graphicFrame>
      <xdr:nvGraphicFramePr>
        <xdr:cNvPr id="2" name="Chart 3"/>
        <xdr:cNvGraphicFramePr/>
      </xdr:nvGraphicFramePr>
      <xdr:xfrm>
        <a:off x="247650" y="2486025"/>
        <a:ext cx="60102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3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00025" y="0"/>
        <a:ext cx="5172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0.90625</cdr:y>
    </cdr:from>
    <cdr:to>
      <cdr:x>0.45</cdr:x>
      <cdr:y>0.90625</cdr:y>
    </cdr:to>
    <cdr:sp>
      <cdr:nvSpPr>
        <cdr:cNvPr id="1" name="TextBox 1"/>
        <cdr:cNvSpPr txBox="1">
          <a:spLocks noChangeArrowheads="1"/>
        </cdr:cNvSpPr>
      </cdr:nvSpPr>
      <cdr:spPr>
        <a:xfrm>
          <a:off x="5095875" y="3448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niedrig                                               hoch          </a:t>
          </a:r>
        </a:p>
      </cdr:txBody>
    </cdr:sp>
  </cdr:relSizeAnchor>
  <cdr:relSizeAnchor xmlns:cdr="http://schemas.openxmlformats.org/drawingml/2006/chartDrawing">
    <cdr:from>
      <cdr:x>0</cdr:x>
      <cdr:y>0.9335</cdr:y>
    </cdr:from>
    <cdr:to>
      <cdr:x>0.26025</cdr:x>
      <cdr:y>0.991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552825"/>
          <a:ext cx="2952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Datenquelle: Institut zur Qualitätsentwicklung im Bildugswesen</a:t>
          </a:r>
        </a:p>
      </cdr:txBody>
    </cdr:sp>
  </cdr:relSizeAnchor>
  <cdr:relSizeAnchor xmlns:cdr="http://schemas.openxmlformats.org/drawingml/2006/chartDrawing">
    <cdr:from>
      <cdr:x>0</cdr:x>
      <cdr:y>0.23275</cdr:y>
    </cdr:from>
    <cdr:to>
      <cdr:x>0.074</cdr:x>
      <cdr:y>0.34775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885825"/>
          <a:ext cx="838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Zahlen und
Operationen</a:t>
          </a:r>
        </a:p>
      </cdr:txBody>
    </cdr:sp>
  </cdr:relSizeAnchor>
  <cdr:relSizeAnchor xmlns:cdr="http://schemas.openxmlformats.org/drawingml/2006/chartDrawing">
    <cdr:from>
      <cdr:x>0.00475</cdr:x>
      <cdr:y>0.58025</cdr:y>
    </cdr:from>
    <cdr:to>
      <cdr:x>0.04325</cdr:x>
      <cdr:y>0.64275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" y="2209800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Lesen</a:t>
          </a:r>
        </a:p>
      </cdr:txBody>
    </cdr:sp>
  </cdr:relSizeAnchor>
  <cdr:relSizeAnchor xmlns:cdr="http://schemas.openxmlformats.org/drawingml/2006/chartDrawing">
    <cdr:from>
      <cdr:x>0</cdr:x>
      <cdr:y>0.4685</cdr:y>
    </cdr:from>
    <cdr:to>
      <cdr:x>0.2125</cdr:x>
      <cdr:y>0.4685</cdr:y>
    </cdr:to>
    <cdr:sp>
      <cdr:nvSpPr>
        <cdr:cNvPr id="5" name="Line 5"/>
        <cdr:cNvSpPr>
          <a:spLocks/>
        </cdr:cNvSpPr>
      </cdr:nvSpPr>
      <cdr:spPr>
        <a:xfrm flipH="1">
          <a:off x="0" y="1781175"/>
          <a:ext cx="240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104775</xdr:rowOff>
    </xdr:from>
    <xdr:to>
      <xdr:col>10</xdr:col>
      <xdr:colOff>323850</xdr:colOff>
      <xdr:row>28</xdr:row>
      <xdr:rowOff>104775</xdr:rowOff>
    </xdr:to>
    <xdr:graphicFrame>
      <xdr:nvGraphicFramePr>
        <xdr:cNvPr id="1" name="Chart 3"/>
        <xdr:cNvGraphicFramePr/>
      </xdr:nvGraphicFramePr>
      <xdr:xfrm>
        <a:off x="95250" y="1943100"/>
        <a:ext cx="113442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43350"/>
          <a:ext cx="60293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1): Freie Waldorfschulen, Schulen besonderer Art und Orientierungsstufe. An Freien Waldorfschulen wird die Zahl der Aussiedler nicht erhoben.
Statistisches Landesamt Baden-Württemberg
Datenquelle: Schulstatistik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0</xdr:rowOff>
    </xdr:from>
    <xdr:to>
      <xdr:col>6</xdr:col>
      <xdr:colOff>28575</xdr:colOff>
      <xdr:row>22</xdr:row>
      <xdr:rowOff>0</xdr:rowOff>
    </xdr:to>
    <xdr:sp>
      <xdr:nvSpPr>
        <xdr:cNvPr id="1" name="Line 9"/>
        <xdr:cNvSpPr>
          <a:spLocks/>
        </xdr:cNvSpPr>
      </xdr:nvSpPr>
      <xdr:spPr>
        <a:xfrm>
          <a:off x="4848225" y="4467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352425</xdr:colOff>
      <xdr:row>33</xdr:row>
      <xdr:rowOff>0</xdr:rowOff>
    </xdr:from>
    <xdr:to>
      <xdr:col>17</xdr:col>
      <xdr:colOff>352425</xdr:colOff>
      <xdr:row>33</xdr:row>
      <xdr:rowOff>0</xdr:rowOff>
    </xdr:to>
    <xdr:sp>
      <xdr:nvSpPr>
        <xdr:cNvPr id="2" name="Line 13"/>
        <xdr:cNvSpPr>
          <a:spLocks/>
        </xdr:cNvSpPr>
      </xdr:nvSpPr>
      <xdr:spPr>
        <a:xfrm>
          <a:off x="15382875" y="669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14</xdr:row>
      <xdr:rowOff>0</xdr:rowOff>
    </xdr:from>
    <xdr:to>
      <xdr:col>1</xdr:col>
      <xdr:colOff>342900</xdr:colOff>
      <xdr:row>33</xdr:row>
      <xdr:rowOff>0</xdr:rowOff>
    </xdr:to>
    <xdr:sp>
      <xdr:nvSpPr>
        <xdr:cNvPr id="3" name="Line 18"/>
        <xdr:cNvSpPr>
          <a:spLocks/>
        </xdr:cNvSpPr>
      </xdr:nvSpPr>
      <xdr:spPr>
        <a:xfrm>
          <a:off x="1714500" y="3133725"/>
          <a:ext cx="9525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0</xdr:rowOff>
    </xdr:from>
    <xdr:to>
      <xdr:col>6</xdr:col>
      <xdr:colOff>38100</xdr:colOff>
      <xdr:row>33</xdr:row>
      <xdr:rowOff>0</xdr:rowOff>
    </xdr:to>
    <xdr:sp>
      <xdr:nvSpPr>
        <xdr:cNvPr id="4" name="Line 25"/>
        <xdr:cNvSpPr>
          <a:spLocks/>
        </xdr:cNvSpPr>
      </xdr:nvSpPr>
      <xdr:spPr>
        <a:xfrm>
          <a:off x="4857750" y="4762500"/>
          <a:ext cx="0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14</xdr:row>
      <xdr:rowOff>0</xdr:rowOff>
    </xdr:from>
    <xdr:to>
      <xdr:col>7</xdr:col>
      <xdr:colOff>581025</xdr:colOff>
      <xdr:row>38</xdr:row>
      <xdr:rowOff>85725</xdr:rowOff>
    </xdr:to>
    <xdr:graphicFrame>
      <xdr:nvGraphicFramePr>
        <xdr:cNvPr id="5" name="Chart 26"/>
        <xdr:cNvGraphicFramePr/>
      </xdr:nvGraphicFramePr>
      <xdr:xfrm>
        <a:off x="361950" y="3133725"/>
        <a:ext cx="6029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11</xdr:col>
      <xdr:colOff>619125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6143625"/>
        <a:ext cx="107061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7</xdr:col>
      <xdr:colOff>581025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3067050"/>
        <a:ext cx="55435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0.9305</cdr:y>
    </cdr:from>
    <cdr:to>
      <cdr:x>0.523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810125"/>
          <a:ext cx="564832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Statistisches Landesamt Baden-Württemberg
Datenquelle: Berufsbildungsstatistik und Volkswirtschaftliche Gesamtrechnungen der Länder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66675</xdr:rowOff>
    </xdr:from>
    <xdr:to>
      <xdr:col>10</xdr:col>
      <xdr:colOff>781050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28575" y="4419600"/>
        <a:ext cx="108013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0.9245</cdr:y>
    </cdr:from>
    <cdr:to>
      <cdr:x>0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Statistisches Landesamt Baden-Württemberg
Datenquelle: Schulstatistik</a:t>
          </a:r>
        </a:p>
      </cdr:txBody>
    </cdr:sp>
  </cdr:relSizeAnchor>
  <cdr:relSizeAnchor xmlns:cdr="http://schemas.openxmlformats.org/drawingml/2006/chartDrawing">
    <cdr:from>
      <cdr:x>0.00975</cdr:x>
      <cdr:y>0.93775</cdr:y>
    </cdr:from>
    <cdr:to>
      <cdr:x>0.36425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219575"/>
          <a:ext cx="21812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Statistisches Landesamt Baden-Württemberg
Datenquelle: Schulstatistik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0</xdr:rowOff>
    </xdr:from>
    <xdr:to>
      <xdr:col>4</xdr:col>
      <xdr:colOff>857250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00025" y="733425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104775</xdr:rowOff>
    </xdr:from>
    <xdr:to>
      <xdr:col>6</xdr:col>
      <xdr:colOff>523875</xdr:colOff>
      <xdr:row>47</xdr:row>
      <xdr:rowOff>66675</xdr:rowOff>
    </xdr:to>
    <xdr:graphicFrame>
      <xdr:nvGraphicFramePr>
        <xdr:cNvPr id="2" name="Chart 4"/>
        <xdr:cNvGraphicFramePr/>
      </xdr:nvGraphicFramePr>
      <xdr:xfrm>
        <a:off x="257175" y="3867150"/>
        <a:ext cx="61531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11.5546875" defaultRowHeight="15"/>
  <sheetData>
    <row r="1" spans="1:6" ht="15">
      <c r="A1" s="5" t="s">
        <v>82</v>
      </c>
      <c r="B1" s="1"/>
      <c r="C1" s="1"/>
      <c r="D1" s="1"/>
      <c r="E1" s="1"/>
      <c r="F1" s="1"/>
    </row>
    <row r="2" spans="1:6" ht="15">
      <c r="A2" s="5" t="s">
        <v>10</v>
      </c>
      <c r="B2" s="1"/>
      <c r="C2" s="1"/>
      <c r="D2" s="1"/>
      <c r="E2" s="9"/>
      <c r="F2" s="9"/>
    </row>
    <row r="3" spans="1:6" ht="12.75" customHeight="1">
      <c r="A3" s="124" t="s">
        <v>50</v>
      </c>
      <c r="B3" s="125" t="s">
        <v>75</v>
      </c>
      <c r="C3" s="126"/>
      <c r="D3" s="127"/>
      <c r="E3" s="9"/>
      <c r="F3" s="9"/>
    </row>
    <row r="4" spans="1:6" ht="15">
      <c r="A4" s="124"/>
      <c r="B4" s="30" t="s">
        <v>79</v>
      </c>
      <c r="C4" s="30" t="s">
        <v>51</v>
      </c>
      <c r="D4" s="30" t="s">
        <v>52</v>
      </c>
      <c r="E4" s="9"/>
      <c r="F4" s="9"/>
    </row>
    <row r="5" spans="1:6" ht="15">
      <c r="A5" s="6" t="s">
        <v>53</v>
      </c>
      <c r="B5" s="3">
        <v>36.5</v>
      </c>
      <c r="C5" s="3">
        <v>27.9</v>
      </c>
      <c r="D5" s="3">
        <v>32.1</v>
      </c>
      <c r="E5" s="9"/>
      <c r="F5" s="9"/>
    </row>
    <row r="6" spans="1:6" ht="15">
      <c r="A6" s="6" t="s">
        <v>54</v>
      </c>
      <c r="B6" s="3">
        <v>36.7</v>
      </c>
      <c r="C6" s="3">
        <v>27.8</v>
      </c>
      <c r="D6" s="3">
        <v>32.2</v>
      </c>
      <c r="E6" s="9"/>
      <c r="F6" s="9"/>
    </row>
    <row r="7" spans="1:6" ht="15">
      <c r="A7" s="6" t="s">
        <v>55</v>
      </c>
      <c r="B7" s="3">
        <v>35.8</v>
      </c>
      <c r="C7" s="3">
        <v>29</v>
      </c>
      <c r="D7" s="3">
        <v>32.3</v>
      </c>
      <c r="E7" s="9"/>
      <c r="F7" s="9"/>
    </row>
    <row r="8" spans="1:6" ht="15">
      <c r="A8" s="6" t="s">
        <v>56</v>
      </c>
      <c r="B8" s="3">
        <v>36.3</v>
      </c>
      <c r="C8" s="3">
        <v>28.8</v>
      </c>
      <c r="D8" s="3">
        <v>31.9</v>
      </c>
      <c r="E8" s="9"/>
      <c r="F8" s="8"/>
    </row>
    <row r="9" spans="1:6" ht="15">
      <c r="A9" s="6" t="s">
        <v>57</v>
      </c>
      <c r="B9" s="3">
        <v>37.1</v>
      </c>
      <c r="C9" s="3">
        <v>29.5</v>
      </c>
      <c r="D9" s="3">
        <v>31.4</v>
      </c>
      <c r="E9" s="9"/>
      <c r="F9" s="8"/>
    </row>
    <row r="10" spans="1:6" ht="15">
      <c r="A10" s="6" t="s">
        <v>58</v>
      </c>
      <c r="B10" s="3">
        <v>37</v>
      </c>
      <c r="C10" s="3">
        <v>29.8</v>
      </c>
      <c r="D10" s="3">
        <v>31.5</v>
      </c>
      <c r="E10" s="8"/>
      <c r="F10" s="8"/>
    </row>
    <row r="11" spans="1:6" ht="15">
      <c r="A11" s="6" t="s">
        <v>59</v>
      </c>
      <c r="B11" s="3">
        <v>36</v>
      </c>
      <c r="C11" s="3">
        <v>30.2</v>
      </c>
      <c r="D11" s="3">
        <v>32</v>
      </c>
      <c r="E11" s="8"/>
      <c r="F11" s="8"/>
    </row>
    <row r="12" spans="1:6" ht="15">
      <c r="A12" s="6" t="s">
        <v>60</v>
      </c>
      <c r="B12" s="3">
        <v>35.5</v>
      </c>
      <c r="C12" s="3">
        <v>30.1</v>
      </c>
      <c r="D12" s="3">
        <v>32.6</v>
      </c>
      <c r="E12" s="8"/>
      <c r="F12" s="8"/>
    </row>
    <row r="13" spans="1:6" ht="15">
      <c r="A13" s="6" t="s">
        <v>61</v>
      </c>
      <c r="B13" s="3">
        <v>34.8</v>
      </c>
      <c r="C13" s="3">
        <v>30.5</v>
      </c>
      <c r="D13" s="3">
        <v>33</v>
      </c>
      <c r="E13" s="8"/>
      <c r="F13" s="8"/>
    </row>
    <row r="14" spans="1:6" ht="15">
      <c r="A14" s="6" t="s">
        <v>62</v>
      </c>
      <c r="B14" s="3">
        <v>34.3</v>
      </c>
      <c r="C14" s="3">
        <v>30.8</v>
      </c>
      <c r="D14" s="3">
        <v>33.2</v>
      </c>
      <c r="E14" s="8"/>
      <c r="F14" s="8"/>
    </row>
    <row r="15" spans="1:6" ht="15">
      <c r="A15" s="6" t="s">
        <v>63</v>
      </c>
      <c r="B15" s="3">
        <v>34.2</v>
      </c>
      <c r="C15" s="3">
        <v>30.6</v>
      </c>
      <c r="D15" s="3">
        <v>33.7</v>
      </c>
      <c r="E15" s="8"/>
      <c r="F15" s="8"/>
    </row>
    <row r="16" spans="1:6" ht="15">
      <c r="A16" s="6" t="s">
        <v>64</v>
      </c>
      <c r="B16" s="3">
        <v>33.4</v>
      </c>
      <c r="C16" s="3">
        <v>30.8</v>
      </c>
      <c r="D16" s="3">
        <v>34.2</v>
      </c>
      <c r="E16" s="8"/>
      <c r="F16" s="8"/>
    </row>
    <row r="17" spans="1:6" ht="15">
      <c r="A17" s="6" t="s">
        <v>65</v>
      </c>
      <c r="B17" s="3">
        <v>33.2</v>
      </c>
      <c r="C17" s="3">
        <v>30.8</v>
      </c>
      <c r="D17" s="3">
        <v>34.5</v>
      </c>
      <c r="E17" s="8"/>
      <c r="F17" s="8"/>
    </row>
    <row r="18" spans="1:6" ht="15">
      <c r="A18" s="6" t="s">
        <v>66</v>
      </c>
      <c r="B18" s="3">
        <v>31.8</v>
      </c>
      <c r="C18" s="3">
        <v>31.5</v>
      </c>
      <c r="D18" s="3">
        <v>35.3</v>
      </c>
      <c r="E18" s="8"/>
      <c r="F18" s="8"/>
    </row>
    <row r="19" spans="1:6" ht="15">
      <c r="A19" s="6" t="s">
        <v>67</v>
      </c>
      <c r="B19" s="3">
        <v>30.5</v>
      </c>
      <c r="C19" s="3">
        <v>32</v>
      </c>
      <c r="D19" s="3">
        <v>36.1</v>
      </c>
      <c r="E19" s="8"/>
      <c r="F19" s="8"/>
    </row>
    <row r="20" spans="1:6" ht="15">
      <c r="A20" s="6" t="s">
        <v>70</v>
      </c>
      <c r="B20" s="3">
        <v>28.9</v>
      </c>
      <c r="C20" s="3">
        <v>31.9</v>
      </c>
      <c r="D20" s="3">
        <v>37.8</v>
      </c>
      <c r="E20" s="8"/>
      <c r="F20" s="8"/>
    </row>
    <row r="21" spans="1:6" ht="15">
      <c r="A21" s="6" t="s">
        <v>71</v>
      </c>
      <c r="B21" s="3">
        <v>27.7</v>
      </c>
      <c r="C21" s="3">
        <v>32.9</v>
      </c>
      <c r="D21" s="3">
        <v>38.2</v>
      </c>
      <c r="E21" s="8"/>
      <c r="F21" s="8"/>
    </row>
    <row r="22" spans="1:6" ht="15">
      <c r="A22" s="6" t="s">
        <v>72</v>
      </c>
      <c r="B22" s="3">
        <v>26.5</v>
      </c>
      <c r="C22" s="3">
        <v>32.8</v>
      </c>
      <c r="D22" s="3">
        <v>39.5</v>
      </c>
      <c r="E22" s="8"/>
      <c r="F22" s="8"/>
    </row>
    <row r="23" spans="1:6" ht="15">
      <c r="A23" s="6" t="s">
        <v>73</v>
      </c>
      <c r="B23" s="3">
        <v>25.1</v>
      </c>
      <c r="C23" s="3">
        <v>34</v>
      </c>
      <c r="D23" s="3">
        <v>39.7</v>
      </c>
      <c r="E23" s="8"/>
      <c r="F23" s="8"/>
    </row>
    <row r="24" spans="1:6" ht="15">
      <c r="A24" s="6" t="s">
        <v>76</v>
      </c>
      <c r="B24" s="3">
        <v>24.6</v>
      </c>
      <c r="C24" s="3">
        <v>34</v>
      </c>
      <c r="D24" s="3">
        <v>40.2</v>
      </c>
      <c r="E24" s="8"/>
      <c r="F24" s="8"/>
    </row>
    <row r="25" spans="1:6" ht="15">
      <c r="A25" s="6" t="s">
        <v>78</v>
      </c>
      <c r="B25" s="3">
        <v>24.3</v>
      </c>
      <c r="C25" s="3">
        <v>33.9</v>
      </c>
      <c r="D25" s="3">
        <v>40.7</v>
      </c>
      <c r="E25" s="8"/>
      <c r="F25" s="8"/>
    </row>
    <row r="26" spans="1:6" ht="15">
      <c r="A26" s="4" t="s">
        <v>68</v>
      </c>
      <c r="B26" s="1"/>
      <c r="C26" s="1"/>
      <c r="D26" s="1"/>
      <c r="E26" s="1"/>
      <c r="F26" s="1"/>
    </row>
    <row r="27" spans="1:6" ht="15">
      <c r="A27" s="4" t="s">
        <v>69</v>
      </c>
      <c r="B27" s="1"/>
      <c r="C27" s="1"/>
      <c r="D27" s="1"/>
      <c r="E27" s="1"/>
      <c r="F27" s="1"/>
    </row>
    <row r="28" spans="2:6" ht="15"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7" ht="15">
      <c r="A47" s="4" t="s">
        <v>74</v>
      </c>
    </row>
    <row r="48" ht="15">
      <c r="A48" s="4" t="s">
        <v>69</v>
      </c>
    </row>
    <row r="49" ht="15">
      <c r="A49" s="4" t="s">
        <v>80</v>
      </c>
    </row>
    <row r="50" ht="15">
      <c r="A50" s="4" t="s">
        <v>81</v>
      </c>
    </row>
    <row r="51" ht="15">
      <c r="A51" s="4" t="s">
        <v>77</v>
      </c>
    </row>
  </sheetData>
  <mergeCells count="2">
    <mergeCell ref="A3:A4"/>
    <mergeCell ref="B3:D3"/>
  </mergeCells>
  <printOptions/>
  <pageMargins left="0.7874015748031497" right="0.7874015748031497" top="0.4330708661417323" bottom="0.31496062992125984" header="0.5118110236220472" footer="0.3937007874015748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workbookViewId="0" topLeftCell="A1">
      <selection activeCell="A1" sqref="A1"/>
    </sheetView>
  </sheetViews>
  <sheetFormatPr defaultColWidth="11.5546875" defaultRowHeight="15"/>
  <cols>
    <col min="1" max="1" width="36.99609375" style="32" customWidth="1"/>
    <col min="2" max="8" width="8.5546875" style="32" customWidth="1"/>
    <col min="9" max="16384" width="11.5546875" style="32" customWidth="1"/>
  </cols>
  <sheetData>
    <row r="1" ht="12.75">
      <c r="A1" s="5" t="s">
        <v>37</v>
      </c>
    </row>
    <row r="2" spans="1:8" ht="37.5" customHeight="1">
      <c r="A2" s="150" t="s">
        <v>17</v>
      </c>
      <c r="B2" s="150"/>
      <c r="C2" s="150"/>
      <c r="D2" s="150"/>
      <c r="E2" s="150"/>
      <c r="F2" s="150"/>
      <c r="G2" s="150"/>
      <c r="H2" s="150"/>
    </row>
    <row r="3" spans="1:8" ht="13.5" customHeight="1">
      <c r="A3" s="151" t="s">
        <v>18</v>
      </c>
      <c r="B3" s="152" t="s">
        <v>19</v>
      </c>
      <c r="C3" s="152" t="s">
        <v>20</v>
      </c>
      <c r="D3" s="152"/>
      <c r="E3" s="152"/>
      <c r="F3" s="152"/>
      <c r="G3" s="152"/>
      <c r="H3" s="153"/>
    </row>
    <row r="4" spans="1:8" ht="27" customHeight="1">
      <c r="A4" s="151"/>
      <c r="B4" s="152"/>
      <c r="C4" s="153" t="s">
        <v>21</v>
      </c>
      <c r="D4" s="151"/>
      <c r="E4" s="153" t="s">
        <v>22</v>
      </c>
      <c r="F4" s="151"/>
      <c r="G4" s="153" t="s">
        <v>23</v>
      </c>
      <c r="H4" s="154"/>
    </row>
    <row r="5" spans="1:8" ht="12.75">
      <c r="A5" s="151"/>
      <c r="B5" s="152" t="s">
        <v>95</v>
      </c>
      <c r="C5" s="152"/>
      <c r="D5" s="73" t="s">
        <v>96</v>
      </c>
      <c r="E5" s="73" t="s">
        <v>95</v>
      </c>
      <c r="F5" s="73" t="s">
        <v>96</v>
      </c>
      <c r="G5" s="73" t="s">
        <v>95</v>
      </c>
      <c r="H5" s="74" t="s">
        <v>96</v>
      </c>
    </row>
    <row r="6" spans="1:8" s="113" customFormat="1" ht="24" customHeight="1">
      <c r="A6" s="110" t="s">
        <v>24</v>
      </c>
      <c r="B6" s="111"/>
      <c r="C6" s="112"/>
      <c r="D6" s="112"/>
      <c r="E6" s="112"/>
      <c r="F6" s="112"/>
      <c r="G6" s="112"/>
      <c r="H6" s="112"/>
    </row>
    <row r="7" spans="1:8" s="113" customFormat="1" ht="12.75">
      <c r="A7" s="114" t="s">
        <v>25</v>
      </c>
      <c r="B7" s="115">
        <v>162</v>
      </c>
      <c r="C7" s="116">
        <v>0</v>
      </c>
      <c r="D7" s="117">
        <f>100*C7/$B7</f>
        <v>0</v>
      </c>
      <c r="E7" s="116">
        <v>64</v>
      </c>
      <c r="F7" s="117">
        <f>100*E7/$B7</f>
        <v>39.50617283950617</v>
      </c>
      <c r="G7" s="116">
        <v>98</v>
      </c>
      <c r="H7" s="117">
        <f>100*G7/$B7</f>
        <v>60.49382716049383</v>
      </c>
    </row>
    <row r="8" spans="1:8" s="113" customFormat="1" ht="12.75">
      <c r="A8" s="114" t="s">
        <v>26</v>
      </c>
      <c r="B8" s="115">
        <v>156</v>
      </c>
      <c r="C8" s="116">
        <v>1</v>
      </c>
      <c r="D8" s="117">
        <f aca="true" t="shared" si="0" ref="D8:F11">100*C8/$B8</f>
        <v>0.6410256410256411</v>
      </c>
      <c r="E8" s="116">
        <v>88</v>
      </c>
      <c r="F8" s="117">
        <f t="shared" si="0"/>
        <v>56.41025641025641</v>
      </c>
      <c r="G8" s="116">
        <v>67</v>
      </c>
      <c r="H8" s="117">
        <f>100*G8/$B8</f>
        <v>42.94871794871795</v>
      </c>
    </row>
    <row r="9" spans="1:8" s="113" customFormat="1" ht="12.75">
      <c r="A9" s="114" t="s">
        <v>51</v>
      </c>
      <c r="B9" s="115">
        <v>57</v>
      </c>
      <c r="C9" s="116">
        <v>0</v>
      </c>
      <c r="D9" s="117">
        <f t="shared" si="0"/>
        <v>0</v>
      </c>
      <c r="E9" s="116">
        <v>45</v>
      </c>
      <c r="F9" s="117">
        <f t="shared" si="0"/>
        <v>78.94736842105263</v>
      </c>
      <c r="G9" s="116">
        <v>12</v>
      </c>
      <c r="H9" s="117">
        <f>100*G9/$B9</f>
        <v>21.05263157894737</v>
      </c>
    </row>
    <row r="10" spans="1:8" s="113" customFormat="1" ht="12.75">
      <c r="A10" s="114" t="s">
        <v>52</v>
      </c>
      <c r="B10" s="115">
        <v>59</v>
      </c>
      <c r="C10" s="116">
        <v>0</v>
      </c>
      <c r="D10" s="117">
        <f t="shared" si="0"/>
        <v>0</v>
      </c>
      <c r="E10" s="116">
        <v>45</v>
      </c>
      <c r="F10" s="117">
        <f t="shared" si="0"/>
        <v>76.27118644067797</v>
      </c>
      <c r="G10" s="116">
        <v>14</v>
      </c>
      <c r="H10" s="117">
        <f>100*G10/$B10</f>
        <v>23.728813559322035</v>
      </c>
    </row>
    <row r="11" spans="1:8" s="113" customFormat="1" ht="12.75">
      <c r="A11" s="114" t="s">
        <v>2</v>
      </c>
      <c r="B11" s="115">
        <v>35</v>
      </c>
      <c r="C11" s="116">
        <v>0</v>
      </c>
      <c r="D11" s="117">
        <f t="shared" si="0"/>
        <v>0</v>
      </c>
      <c r="E11" s="116">
        <v>17</v>
      </c>
      <c r="F11" s="117">
        <f t="shared" si="0"/>
        <v>48.57142857142857</v>
      </c>
      <c r="G11" s="116">
        <v>18</v>
      </c>
      <c r="H11" s="117">
        <f>100*G11/$B11</f>
        <v>51.42857142857143</v>
      </c>
    </row>
    <row r="12" spans="1:8" s="113" customFormat="1" ht="24" customHeight="1">
      <c r="A12" s="110" t="s">
        <v>27</v>
      </c>
      <c r="B12" s="115"/>
      <c r="C12" s="116"/>
      <c r="D12" s="116"/>
      <c r="E12" s="116"/>
      <c r="F12" s="116"/>
      <c r="G12" s="116"/>
      <c r="H12" s="118"/>
    </row>
    <row r="13" spans="1:8" s="113" customFormat="1" ht="12.75">
      <c r="A13" s="114" t="s">
        <v>25</v>
      </c>
      <c r="B13" s="115">
        <v>162</v>
      </c>
      <c r="C13" s="116">
        <v>0</v>
      </c>
      <c r="D13" s="117">
        <f>100*C13/$B13</f>
        <v>0</v>
      </c>
      <c r="E13" s="116">
        <v>71</v>
      </c>
      <c r="F13" s="117">
        <f>100*E13/$B13</f>
        <v>43.82716049382716</v>
      </c>
      <c r="G13" s="116">
        <v>91</v>
      </c>
      <c r="H13" s="117">
        <f>100*G13/$B13</f>
        <v>56.17283950617284</v>
      </c>
    </row>
    <row r="14" spans="1:8" s="113" customFormat="1" ht="12.75">
      <c r="A14" s="114" t="s">
        <v>26</v>
      </c>
      <c r="B14" s="115">
        <v>156</v>
      </c>
      <c r="C14" s="116">
        <v>0</v>
      </c>
      <c r="D14" s="117">
        <f>100*C14/$B14</f>
        <v>0</v>
      </c>
      <c r="E14" s="116">
        <v>88</v>
      </c>
      <c r="F14" s="117">
        <f>100*E14/$B14</f>
        <v>56.41025641025641</v>
      </c>
      <c r="G14" s="116">
        <v>68</v>
      </c>
      <c r="H14" s="117">
        <f>100*G14/$B14</f>
        <v>43.58974358974359</v>
      </c>
    </row>
    <row r="15" spans="1:8" s="113" customFormat="1" ht="12.75">
      <c r="A15" s="114" t="s">
        <v>51</v>
      </c>
      <c r="B15" s="115">
        <v>57</v>
      </c>
      <c r="C15" s="116">
        <v>0</v>
      </c>
      <c r="D15" s="117">
        <f>100*C15/$B15</f>
        <v>0</v>
      </c>
      <c r="E15" s="116">
        <v>42</v>
      </c>
      <c r="F15" s="117">
        <f>100*E15/$B15</f>
        <v>73.6842105263158</v>
      </c>
      <c r="G15" s="116">
        <v>15</v>
      </c>
      <c r="H15" s="117">
        <f>100*G15/$B15</f>
        <v>26.31578947368421</v>
      </c>
    </row>
    <row r="16" spans="1:8" s="113" customFormat="1" ht="12.75">
      <c r="A16" s="114" t="s">
        <v>52</v>
      </c>
      <c r="B16" s="115">
        <v>59</v>
      </c>
      <c r="C16" s="116">
        <v>1</v>
      </c>
      <c r="D16" s="117">
        <f>100*C16/$B16</f>
        <v>1.694915254237288</v>
      </c>
      <c r="E16" s="116">
        <v>40</v>
      </c>
      <c r="F16" s="117">
        <f>100*E16/$B16</f>
        <v>67.79661016949153</v>
      </c>
      <c r="G16" s="116">
        <v>18</v>
      </c>
      <c r="H16" s="117">
        <f>100*G16/$B16</f>
        <v>30.508474576271187</v>
      </c>
    </row>
    <row r="17" spans="1:8" s="113" customFormat="1" ht="12.75">
      <c r="A17" s="114" t="s">
        <v>2</v>
      </c>
      <c r="B17" s="115">
        <v>35</v>
      </c>
      <c r="C17" s="116">
        <v>0</v>
      </c>
      <c r="D17" s="117">
        <f>100*C17/$B17</f>
        <v>0</v>
      </c>
      <c r="E17" s="116">
        <v>19</v>
      </c>
      <c r="F17" s="117">
        <f>100*E17/$B17</f>
        <v>54.285714285714285</v>
      </c>
      <c r="G17" s="116">
        <v>16</v>
      </c>
      <c r="H17" s="117">
        <f>100*G17/$B17</f>
        <v>45.714285714285715</v>
      </c>
    </row>
    <row r="18" spans="1:7" s="118" customFormat="1" ht="24" customHeight="1">
      <c r="A18" s="119" t="s">
        <v>28</v>
      </c>
      <c r="B18" s="115"/>
      <c r="C18" s="116"/>
      <c r="D18" s="116"/>
      <c r="E18" s="116"/>
      <c r="F18" s="116"/>
      <c r="G18" s="116"/>
    </row>
    <row r="19" spans="1:8" s="113" customFormat="1" ht="12.75">
      <c r="A19" s="114" t="s">
        <v>25</v>
      </c>
      <c r="B19" s="115">
        <v>162</v>
      </c>
      <c r="C19" s="116">
        <v>10</v>
      </c>
      <c r="D19" s="117">
        <f>100*C19/$B19</f>
        <v>6.172839506172839</v>
      </c>
      <c r="E19" s="116">
        <v>106</v>
      </c>
      <c r="F19" s="117">
        <f>100*E19/$B19</f>
        <v>65.4320987654321</v>
      </c>
      <c r="G19" s="116">
        <v>46</v>
      </c>
      <c r="H19" s="117">
        <f>100*G19/$B19</f>
        <v>28.395061728395063</v>
      </c>
    </row>
    <row r="20" spans="1:8" s="113" customFormat="1" ht="12.75">
      <c r="A20" s="114" t="s">
        <v>26</v>
      </c>
      <c r="B20" s="115">
        <v>156</v>
      </c>
      <c r="C20" s="116">
        <v>19</v>
      </c>
      <c r="D20" s="117">
        <f>100*C20/$B20</f>
        <v>12.179487179487179</v>
      </c>
      <c r="E20" s="116">
        <v>115</v>
      </c>
      <c r="F20" s="117">
        <f>100*E20/$B20</f>
        <v>73.71794871794872</v>
      </c>
      <c r="G20" s="116">
        <v>22</v>
      </c>
      <c r="H20" s="117">
        <f>100*G20/$B20</f>
        <v>14.102564102564102</v>
      </c>
    </row>
    <row r="21" spans="1:8" s="113" customFormat="1" ht="12.75">
      <c r="A21" s="114" t="s">
        <v>51</v>
      </c>
      <c r="B21" s="115">
        <v>57</v>
      </c>
      <c r="C21" s="116">
        <v>26</v>
      </c>
      <c r="D21" s="117">
        <f>100*C21/$B21</f>
        <v>45.6140350877193</v>
      </c>
      <c r="E21" s="116">
        <v>31</v>
      </c>
      <c r="F21" s="117">
        <f>100*E21/$B21</f>
        <v>54.3859649122807</v>
      </c>
      <c r="G21" s="116">
        <v>0</v>
      </c>
      <c r="H21" s="117">
        <f>100*G21/$B21</f>
        <v>0</v>
      </c>
    </row>
    <row r="22" spans="1:8" s="113" customFormat="1" ht="12.75">
      <c r="A22" s="114" t="s">
        <v>52</v>
      </c>
      <c r="B22" s="115">
        <v>59</v>
      </c>
      <c r="C22" s="116">
        <v>33</v>
      </c>
      <c r="D22" s="117">
        <f>100*C22/$B22</f>
        <v>55.932203389830505</v>
      </c>
      <c r="E22" s="116">
        <v>24</v>
      </c>
      <c r="F22" s="117">
        <f>100*E22/$B22</f>
        <v>40.67796610169491</v>
      </c>
      <c r="G22" s="116">
        <v>2</v>
      </c>
      <c r="H22" s="117">
        <f>100*G22/$B22</f>
        <v>3.389830508474576</v>
      </c>
    </row>
    <row r="23" spans="1:8" s="113" customFormat="1" ht="12.75">
      <c r="A23" s="114" t="s">
        <v>2</v>
      </c>
      <c r="B23" s="115">
        <v>35</v>
      </c>
      <c r="C23" s="116">
        <v>5</v>
      </c>
      <c r="D23" s="117">
        <f>100*C23/$B23</f>
        <v>14.285714285714286</v>
      </c>
      <c r="E23" s="116">
        <v>19</v>
      </c>
      <c r="F23" s="117">
        <f>100*E23/$B23</f>
        <v>54.285714285714285</v>
      </c>
      <c r="G23" s="116">
        <v>11</v>
      </c>
      <c r="H23" s="117">
        <f>100*G23/$B23</f>
        <v>31.428571428571427</v>
      </c>
    </row>
    <row r="24" spans="1:8" s="113" customFormat="1" ht="24" customHeight="1">
      <c r="A24" s="110" t="s">
        <v>29</v>
      </c>
      <c r="B24" s="115"/>
      <c r="C24" s="116"/>
      <c r="D24" s="116"/>
      <c r="E24" s="116"/>
      <c r="F24" s="116"/>
      <c r="G24" s="116"/>
      <c r="H24" s="118"/>
    </row>
    <row r="25" spans="1:8" s="113" customFormat="1" ht="12.75">
      <c r="A25" s="114" t="s">
        <v>25</v>
      </c>
      <c r="B25" s="115">
        <v>162</v>
      </c>
      <c r="C25" s="116">
        <v>11</v>
      </c>
      <c r="D25" s="117">
        <f>100*C25/$B25</f>
        <v>6.790123456790123</v>
      </c>
      <c r="E25" s="116">
        <v>109</v>
      </c>
      <c r="F25" s="117">
        <f>100*E25/$B25</f>
        <v>67.28395061728395</v>
      </c>
      <c r="G25" s="116">
        <v>42</v>
      </c>
      <c r="H25" s="117">
        <f>100*G25/$B25</f>
        <v>25.925925925925927</v>
      </c>
    </row>
    <row r="26" spans="1:8" s="113" customFormat="1" ht="12.75">
      <c r="A26" s="114" t="s">
        <v>26</v>
      </c>
      <c r="B26" s="115">
        <v>156</v>
      </c>
      <c r="C26" s="116">
        <v>8</v>
      </c>
      <c r="D26" s="117">
        <f>100*C26/$B26</f>
        <v>5.128205128205129</v>
      </c>
      <c r="E26" s="116">
        <v>130</v>
      </c>
      <c r="F26" s="117">
        <f>100*E26/$B26</f>
        <v>83.33333333333333</v>
      </c>
      <c r="G26" s="116">
        <v>18</v>
      </c>
      <c r="H26" s="117">
        <f>100*G26/$B26</f>
        <v>11.538461538461538</v>
      </c>
    </row>
    <row r="27" spans="1:8" s="113" customFormat="1" ht="12.75">
      <c r="A27" s="114" t="s">
        <v>51</v>
      </c>
      <c r="B27" s="115">
        <v>57</v>
      </c>
      <c r="C27" s="116">
        <v>7</v>
      </c>
      <c r="D27" s="117">
        <f>100*C27/$B27</f>
        <v>12.280701754385966</v>
      </c>
      <c r="E27" s="116">
        <v>48</v>
      </c>
      <c r="F27" s="117">
        <f>100*E27/$B27</f>
        <v>84.21052631578948</v>
      </c>
      <c r="G27" s="116">
        <v>2</v>
      </c>
      <c r="H27" s="117">
        <f>100*G27/$B27</f>
        <v>3.508771929824561</v>
      </c>
    </row>
    <row r="28" spans="1:8" s="113" customFormat="1" ht="12.75">
      <c r="A28" s="114" t="s">
        <v>52</v>
      </c>
      <c r="B28" s="115">
        <v>59</v>
      </c>
      <c r="C28" s="116">
        <v>7</v>
      </c>
      <c r="D28" s="117">
        <f>100*C28/$B28</f>
        <v>11.864406779661017</v>
      </c>
      <c r="E28" s="116">
        <v>44</v>
      </c>
      <c r="F28" s="117">
        <f>100*E28/$B28</f>
        <v>74.57627118644068</v>
      </c>
      <c r="G28" s="116">
        <v>8</v>
      </c>
      <c r="H28" s="117">
        <f>100*G28/$B28</f>
        <v>13.559322033898304</v>
      </c>
    </row>
    <row r="29" spans="1:8" s="113" customFormat="1" ht="12.75">
      <c r="A29" s="114" t="s">
        <v>2</v>
      </c>
      <c r="B29" s="115">
        <v>35</v>
      </c>
      <c r="C29" s="116">
        <v>0</v>
      </c>
      <c r="D29" s="117">
        <f>100*C29/$B29</f>
        <v>0</v>
      </c>
      <c r="E29" s="116">
        <v>24</v>
      </c>
      <c r="F29" s="117">
        <f>100*E29/$B29</f>
        <v>68.57142857142857</v>
      </c>
      <c r="G29" s="116">
        <v>11</v>
      </c>
      <c r="H29" s="117">
        <f>100*G29/$B29</f>
        <v>31.428571428571427</v>
      </c>
    </row>
    <row r="30" spans="1:8" s="113" customFormat="1" ht="24" customHeight="1">
      <c r="A30" s="110" t="s">
        <v>30</v>
      </c>
      <c r="B30" s="115"/>
      <c r="C30" s="116"/>
      <c r="D30" s="116"/>
      <c r="E30" s="116"/>
      <c r="F30" s="116"/>
      <c r="G30" s="116"/>
      <c r="H30" s="118"/>
    </row>
    <row r="31" spans="1:8" s="113" customFormat="1" ht="12.75">
      <c r="A31" s="114" t="s">
        <v>25</v>
      </c>
      <c r="B31" s="115">
        <v>162</v>
      </c>
      <c r="C31" s="116">
        <v>28</v>
      </c>
      <c r="D31" s="117">
        <f>100*C31/$B31</f>
        <v>17.28395061728395</v>
      </c>
      <c r="E31" s="116">
        <v>114</v>
      </c>
      <c r="F31" s="117">
        <f>100*E31/$B31</f>
        <v>70.37037037037037</v>
      </c>
      <c r="G31" s="116">
        <v>20</v>
      </c>
      <c r="H31" s="117">
        <f>100*G31/$B31</f>
        <v>12.345679012345679</v>
      </c>
    </row>
    <row r="32" spans="1:8" s="113" customFormat="1" ht="12.75">
      <c r="A32" s="114" t="s">
        <v>26</v>
      </c>
      <c r="B32" s="115">
        <v>156</v>
      </c>
      <c r="C32" s="116">
        <v>24</v>
      </c>
      <c r="D32" s="117">
        <f>100*C32/$B32</f>
        <v>15.384615384615385</v>
      </c>
      <c r="E32" s="116">
        <v>118</v>
      </c>
      <c r="F32" s="117">
        <f>100*E32/$B32</f>
        <v>75.64102564102564</v>
      </c>
      <c r="G32" s="116">
        <v>14</v>
      </c>
      <c r="H32" s="117">
        <f>100*G32/$B32</f>
        <v>8.974358974358974</v>
      </c>
    </row>
    <row r="33" spans="1:8" s="113" customFormat="1" ht="12.75">
      <c r="A33" s="114" t="s">
        <v>51</v>
      </c>
      <c r="B33" s="115">
        <v>57</v>
      </c>
      <c r="C33" s="116">
        <v>6</v>
      </c>
      <c r="D33" s="117">
        <f>100*C33/$B33</f>
        <v>10.526315789473685</v>
      </c>
      <c r="E33" s="116">
        <v>42</v>
      </c>
      <c r="F33" s="117">
        <f>100*E33/$B33</f>
        <v>73.6842105263158</v>
      </c>
      <c r="G33" s="116">
        <v>9</v>
      </c>
      <c r="H33" s="117">
        <f>100*G33/$B33</f>
        <v>15.789473684210526</v>
      </c>
    </row>
    <row r="34" spans="1:8" s="113" customFormat="1" ht="12.75">
      <c r="A34" s="114" t="s">
        <v>52</v>
      </c>
      <c r="B34" s="115">
        <v>59</v>
      </c>
      <c r="C34" s="116">
        <v>14</v>
      </c>
      <c r="D34" s="117">
        <f>100*C34/$B34</f>
        <v>23.728813559322035</v>
      </c>
      <c r="E34" s="116">
        <v>40</v>
      </c>
      <c r="F34" s="117">
        <f>100*E34/$B34</f>
        <v>67.79661016949153</v>
      </c>
      <c r="G34" s="116">
        <v>5</v>
      </c>
      <c r="H34" s="117">
        <f>100*G34/$B34</f>
        <v>8.474576271186441</v>
      </c>
    </row>
    <row r="35" spans="1:8" s="113" customFormat="1" ht="12.75">
      <c r="A35" s="114" t="s">
        <v>2</v>
      </c>
      <c r="B35" s="115">
        <v>35</v>
      </c>
      <c r="C35" s="116">
        <v>6</v>
      </c>
      <c r="D35" s="117">
        <f>100*C35/$B35</f>
        <v>17.142857142857142</v>
      </c>
      <c r="E35" s="116">
        <v>27</v>
      </c>
      <c r="F35" s="117">
        <f>100*E35/$B35</f>
        <v>77.14285714285714</v>
      </c>
      <c r="G35" s="116">
        <v>2</v>
      </c>
      <c r="H35" s="117">
        <f>100*G35/$B35</f>
        <v>5.714285714285714</v>
      </c>
    </row>
    <row r="36" spans="1:8" s="113" customFormat="1" ht="24" customHeight="1">
      <c r="A36" s="110" t="s">
        <v>31</v>
      </c>
      <c r="B36" s="115"/>
      <c r="C36" s="116"/>
      <c r="D36" s="116"/>
      <c r="E36" s="116"/>
      <c r="F36" s="116"/>
      <c r="G36" s="116"/>
      <c r="H36" s="118"/>
    </row>
    <row r="37" spans="1:8" s="113" customFormat="1" ht="12.75">
      <c r="A37" s="114" t="s">
        <v>25</v>
      </c>
      <c r="B37" s="115">
        <v>162</v>
      </c>
      <c r="C37" s="116">
        <v>3</v>
      </c>
      <c r="D37" s="117">
        <f>100*C37/$B37</f>
        <v>1.8518518518518519</v>
      </c>
      <c r="E37" s="116">
        <v>109</v>
      </c>
      <c r="F37" s="117">
        <f>100*E37/$B37</f>
        <v>67.28395061728395</v>
      </c>
      <c r="G37" s="116">
        <v>50</v>
      </c>
      <c r="H37" s="117">
        <f>100*G37/$B37</f>
        <v>30.864197530864196</v>
      </c>
    </row>
    <row r="38" spans="1:8" s="113" customFormat="1" ht="12.75">
      <c r="A38" s="114" t="s">
        <v>26</v>
      </c>
      <c r="B38" s="115">
        <v>156</v>
      </c>
      <c r="C38" s="116">
        <v>6</v>
      </c>
      <c r="D38" s="117">
        <f>100*C38/$B38</f>
        <v>3.8461538461538463</v>
      </c>
      <c r="E38" s="116">
        <v>97</v>
      </c>
      <c r="F38" s="117">
        <f>100*E38/$B38</f>
        <v>62.17948717948718</v>
      </c>
      <c r="G38" s="116">
        <v>53</v>
      </c>
      <c r="H38" s="117">
        <f>100*G38/$B38</f>
        <v>33.97435897435897</v>
      </c>
    </row>
    <row r="39" spans="1:8" s="113" customFormat="1" ht="12.75">
      <c r="A39" s="114" t="s">
        <v>51</v>
      </c>
      <c r="B39" s="115">
        <v>57</v>
      </c>
      <c r="C39" s="116">
        <v>5</v>
      </c>
      <c r="D39" s="117">
        <f>100*C39/$B39</f>
        <v>8.771929824561404</v>
      </c>
      <c r="E39" s="116">
        <v>42</v>
      </c>
      <c r="F39" s="117">
        <f>100*E39/$B39</f>
        <v>73.6842105263158</v>
      </c>
      <c r="G39" s="116">
        <v>10</v>
      </c>
      <c r="H39" s="117">
        <f>100*G39/$B39</f>
        <v>17.54385964912281</v>
      </c>
    </row>
    <row r="40" spans="1:8" s="113" customFormat="1" ht="12.75">
      <c r="A40" s="114" t="s">
        <v>52</v>
      </c>
      <c r="B40" s="115">
        <v>59</v>
      </c>
      <c r="C40" s="116">
        <v>3</v>
      </c>
      <c r="D40" s="117">
        <f>100*C40/$B40</f>
        <v>5.084745762711864</v>
      </c>
      <c r="E40" s="116">
        <v>44</v>
      </c>
      <c r="F40" s="117">
        <f>100*E40/$B40</f>
        <v>74.57627118644068</v>
      </c>
      <c r="G40" s="116">
        <v>12</v>
      </c>
      <c r="H40" s="117">
        <f>100*G40/$B40</f>
        <v>20.338983050847457</v>
      </c>
    </row>
    <row r="41" spans="1:8" s="113" customFormat="1" ht="12.75">
      <c r="A41" s="114" t="s">
        <v>2</v>
      </c>
      <c r="B41" s="115">
        <v>35</v>
      </c>
      <c r="C41" s="116">
        <v>0</v>
      </c>
      <c r="D41" s="117">
        <f>100*C41/$B41</f>
        <v>0</v>
      </c>
      <c r="E41" s="116">
        <v>19</v>
      </c>
      <c r="F41" s="117">
        <f>100*E41/$B41</f>
        <v>54.285714285714285</v>
      </c>
      <c r="G41" s="116">
        <v>16</v>
      </c>
      <c r="H41" s="117">
        <f>100*G41/$B41</f>
        <v>45.714285714285715</v>
      </c>
    </row>
    <row r="42" spans="1:8" s="113" customFormat="1" ht="24" customHeight="1">
      <c r="A42" s="110" t="s">
        <v>32</v>
      </c>
      <c r="B42" s="115"/>
      <c r="C42" s="116"/>
      <c r="D42" s="116"/>
      <c r="E42" s="116"/>
      <c r="F42" s="116"/>
      <c r="G42" s="116"/>
      <c r="H42" s="118"/>
    </row>
    <row r="43" spans="1:8" s="113" customFormat="1" ht="12.75">
      <c r="A43" s="114" t="s">
        <v>25</v>
      </c>
      <c r="B43" s="115">
        <v>162</v>
      </c>
      <c r="C43" s="116">
        <v>0</v>
      </c>
      <c r="D43" s="117">
        <f>100*C43/$B43</f>
        <v>0</v>
      </c>
      <c r="E43" s="116">
        <v>104</v>
      </c>
      <c r="F43" s="117">
        <f>100*E43/$B43</f>
        <v>64.19753086419753</v>
      </c>
      <c r="G43" s="116">
        <v>58</v>
      </c>
      <c r="H43" s="117">
        <f>100*G43/$B43</f>
        <v>35.80246913580247</v>
      </c>
    </row>
    <row r="44" spans="1:8" s="113" customFormat="1" ht="12.75">
      <c r="A44" s="114" t="s">
        <v>26</v>
      </c>
      <c r="B44" s="115">
        <v>156</v>
      </c>
      <c r="C44" s="116">
        <v>7</v>
      </c>
      <c r="D44" s="117">
        <f>100*C44/$B44</f>
        <v>4.487179487179487</v>
      </c>
      <c r="E44" s="116">
        <v>125</v>
      </c>
      <c r="F44" s="117">
        <f>100*E44/$B44</f>
        <v>80.12820512820512</v>
      </c>
      <c r="G44" s="116">
        <v>24</v>
      </c>
      <c r="H44" s="117">
        <f>100*G44/$B44</f>
        <v>15.384615384615385</v>
      </c>
    </row>
    <row r="45" spans="1:8" s="113" customFormat="1" ht="12.75">
      <c r="A45" s="114" t="s">
        <v>51</v>
      </c>
      <c r="B45" s="115">
        <v>57</v>
      </c>
      <c r="C45" s="116">
        <v>2</v>
      </c>
      <c r="D45" s="117">
        <f>100*C45/$B45</f>
        <v>3.508771929824561</v>
      </c>
      <c r="E45" s="116">
        <v>53</v>
      </c>
      <c r="F45" s="117">
        <f>100*E45/$B45</f>
        <v>92.98245614035088</v>
      </c>
      <c r="G45" s="116">
        <v>2</v>
      </c>
      <c r="H45" s="117">
        <f>100*G45/$B45</f>
        <v>3.508771929824561</v>
      </c>
    </row>
    <row r="46" spans="1:8" s="113" customFormat="1" ht="12.75">
      <c r="A46" s="114" t="s">
        <v>52</v>
      </c>
      <c r="B46" s="115">
        <v>59</v>
      </c>
      <c r="C46" s="116">
        <v>1</v>
      </c>
      <c r="D46" s="117">
        <f>100*C46/$B46</f>
        <v>1.694915254237288</v>
      </c>
      <c r="E46" s="116">
        <v>51</v>
      </c>
      <c r="F46" s="117">
        <f>100*E46/$B46</f>
        <v>86.44067796610169</v>
      </c>
      <c r="G46" s="116">
        <v>7</v>
      </c>
      <c r="H46" s="117">
        <f>100*G46/$B46</f>
        <v>11.864406779661017</v>
      </c>
    </row>
    <row r="47" spans="1:8" s="113" customFormat="1" ht="12.75">
      <c r="A47" s="114" t="s">
        <v>2</v>
      </c>
      <c r="B47" s="115">
        <v>35</v>
      </c>
      <c r="C47" s="116">
        <v>1</v>
      </c>
      <c r="D47" s="117">
        <f>100*C47/$B47</f>
        <v>2.857142857142857</v>
      </c>
      <c r="E47" s="116">
        <v>17</v>
      </c>
      <c r="F47" s="117">
        <f>100*E47/$B47</f>
        <v>48.57142857142857</v>
      </c>
      <c r="G47" s="116">
        <v>17</v>
      </c>
      <c r="H47" s="117">
        <f>100*G47/$B47</f>
        <v>48.57142857142857</v>
      </c>
    </row>
    <row r="48" spans="1:8" s="113" customFormat="1" ht="24" customHeight="1">
      <c r="A48" s="110" t="s">
        <v>33</v>
      </c>
      <c r="B48" s="115"/>
      <c r="C48" s="116"/>
      <c r="D48" s="116"/>
      <c r="E48" s="116"/>
      <c r="F48" s="116"/>
      <c r="G48" s="116"/>
      <c r="H48" s="118"/>
    </row>
    <row r="49" spans="1:8" s="113" customFormat="1" ht="12.75">
      <c r="A49" s="114" t="s">
        <v>25</v>
      </c>
      <c r="B49" s="115">
        <v>162</v>
      </c>
      <c r="C49" s="116">
        <v>4</v>
      </c>
      <c r="D49" s="117">
        <f>100*C49/$B49</f>
        <v>2.4691358024691357</v>
      </c>
      <c r="E49" s="116">
        <v>86</v>
      </c>
      <c r="F49" s="117">
        <f>100*E49/$B49</f>
        <v>53.08641975308642</v>
      </c>
      <c r="G49" s="116">
        <v>72</v>
      </c>
      <c r="H49" s="117">
        <f>100*G49/$B49</f>
        <v>44.44444444444444</v>
      </c>
    </row>
    <row r="50" spans="1:8" s="113" customFormat="1" ht="12.75">
      <c r="A50" s="114" t="s">
        <v>26</v>
      </c>
      <c r="B50" s="115">
        <v>156</v>
      </c>
      <c r="C50" s="116">
        <v>14</v>
      </c>
      <c r="D50" s="117">
        <f>100*C50/$B50</f>
        <v>8.974358974358974</v>
      </c>
      <c r="E50" s="116">
        <v>104</v>
      </c>
      <c r="F50" s="117">
        <f>100*E50/$B50</f>
        <v>66.66666666666667</v>
      </c>
      <c r="G50" s="116">
        <v>38</v>
      </c>
      <c r="H50" s="117">
        <f>100*G50/$B50</f>
        <v>24.358974358974358</v>
      </c>
    </row>
    <row r="51" spans="1:8" s="113" customFormat="1" ht="12.75">
      <c r="A51" s="114" t="s">
        <v>51</v>
      </c>
      <c r="B51" s="115">
        <v>57</v>
      </c>
      <c r="C51" s="116">
        <v>15</v>
      </c>
      <c r="D51" s="117">
        <f>100*C51/$B51</f>
        <v>26.31578947368421</v>
      </c>
      <c r="E51" s="116">
        <v>38</v>
      </c>
      <c r="F51" s="117">
        <f>100*E51/$B51</f>
        <v>66.66666666666667</v>
      </c>
      <c r="G51" s="116">
        <v>4</v>
      </c>
      <c r="H51" s="117">
        <f>100*G51/$B51</f>
        <v>7.017543859649122</v>
      </c>
    </row>
    <row r="52" spans="1:8" s="113" customFormat="1" ht="12.75">
      <c r="A52" s="114" t="s">
        <v>52</v>
      </c>
      <c r="B52" s="115">
        <v>59</v>
      </c>
      <c r="C52" s="116">
        <v>22</v>
      </c>
      <c r="D52" s="117">
        <f>100*C52/$B52</f>
        <v>37.28813559322034</v>
      </c>
      <c r="E52" s="116">
        <v>33</v>
      </c>
      <c r="F52" s="117">
        <f>100*E52/$B52</f>
        <v>55.932203389830505</v>
      </c>
      <c r="G52" s="116">
        <v>4</v>
      </c>
      <c r="H52" s="117">
        <f>100*G52/$B52</f>
        <v>6.779661016949152</v>
      </c>
    </row>
    <row r="53" spans="1:8" s="113" customFormat="1" ht="12.75">
      <c r="A53" s="114" t="s">
        <v>2</v>
      </c>
      <c r="B53" s="115">
        <v>35</v>
      </c>
      <c r="C53" s="116">
        <v>0</v>
      </c>
      <c r="D53" s="117">
        <f>100*C53/$B53</f>
        <v>0</v>
      </c>
      <c r="E53" s="116">
        <v>21</v>
      </c>
      <c r="F53" s="117">
        <f>100*E53/$B53</f>
        <v>60</v>
      </c>
      <c r="G53" s="116">
        <v>14</v>
      </c>
      <c r="H53" s="117">
        <f>100*G53/$B53</f>
        <v>40</v>
      </c>
    </row>
    <row r="54" spans="1:8" s="113" customFormat="1" ht="24" customHeight="1">
      <c r="A54" s="110" t="s">
        <v>34</v>
      </c>
      <c r="B54" s="115"/>
      <c r="C54" s="116"/>
      <c r="D54" s="116"/>
      <c r="E54" s="116"/>
      <c r="F54" s="116"/>
      <c r="G54" s="116"/>
      <c r="H54" s="118"/>
    </row>
    <row r="55" spans="1:8" s="113" customFormat="1" ht="12.75">
      <c r="A55" s="114" t="s">
        <v>25</v>
      </c>
      <c r="B55" s="115">
        <v>162</v>
      </c>
      <c r="C55" s="116">
        <v>12</v>
      </c>
      <c r="D55" s="117">
        <f>100*C55/$B55</f>
        <v>7.407407407407407</v>
      </c>
      <c r="E55" s="116">
        <v>138</v>
      </c>
      <c r="F55" s="117">
        <f>100*E55/$B55</f>
        <v>85.18518518518519</v>
      </c>
      <c r="G55" s="116">
        <v>12</v>
      </c>
      <c r="H55" s="117">
        <f>100*G55/$B55</f>
        <v>7.407407407407407</v>
      </c>
    </row>
    <row r="56" spans="1:8" s="113" customFormat="1" ht="12.75">
      <c r="A56" s="114" t="s">
        <v>26</v>
      </c>
      <c r="B56" s="115">
        <v>156</v>
      </c>
      <c r="C56" s="116">
        <v>20</v>
      </c>
      <c r="D56" s="117">
        <f>100*C56/$B56</f>
        <v>12.820512820512821</v>
      </c>
      <c r="E56" s="116">
        <v>131</v>
      </c>
      <c r="F56" s="117">
        <f>100*E56/$B56</f>
        <v>83.97435897435898</v>
      </c>
      <c r="G56" s="116">
        <v>5</v>
      </c>
      <c r="H56" s="117">
        <f>100*G56/$B56</f>
        <v>3.2051282051282053</v>
      </c>
    </row>
    <row r="57" spans="1:8" s="113" customFormat="1" ht="12.75">
      <c r="A57" s="114" t="s">
        <v>51</v>
      </c>
      <c r="B57" s="115">
        <v>57</v>
      </c>
      <c r="C57" s="116">
        <v>12</v>
      </c>
      <c r="D57" s="117">
        <f>100*C57/$B57</f>
        <v>21.05263157894737</v>
      </c>
      <c r="E57" s="116">
        <v>45</v>
      </c>
      <c r="F57" s="117">
        <f>100*E57/$B57</f>
        <v>78.94736842105263</v>
      </c>
      <c r="G57" s="116">
        <v>0</v>
      </c>
      <c r="H57" s="117">
        <f>100*G57/$B57</f>
        <v>0</v>
      </c>
    </row>
    <row r="58" spans="1:8" s="113" customFormat="1" ht="12.75">
      <c r="A58" s="114" t="s">
        <v>52</v>
      </c>
      <c r="B58" s="115">
        <v>59</v>
      </c>
      <c r="C58" s="116">
        <v>17</v>
      </c>
      <c r="D58" s="117">
        <f>100*C58/$B58</f>
        <v>28.8135593220339</v>
      </c>
      <c r="E58" s="116">
        <v>41</v>
      </c>
      <c r="F58" s="117">
        <f>100*E58/$B58</f>
        <v>69.49152542372882</v>
      </c>
      <c r="G58" s="116">
        <v>1</v>
      </c>
      <c r="H58" s="117">
        <f>100*G58/$B58</f>
        <v>1.694915254237288</v>
      </c>
    </row>
    <row r="59" spans="1:8" s="113" customFormat="1" ht="12.75">
      <c r="A59" s="114" t="s">
        <v>2</v>
      </c>
      <c r="B59" s="115">
        <v>35</v>
      </c>
      <c r="C59" s="116">
        <v>4</v>
      </c>
      <c r="D59" s="117">
        <f>100*C59/$B59</f>
        <v>11.428571428571429</v>
      </c>
      <c r="E59" s="116">
        <v>24</v>
      </c>
      <c r="F59" s="117">
        <f>100*E59/$B59</f>
        <v>68.57142857142857</v>
      </c>
      <c r="G59" s="116">
        <v>7</v>
      </c>
      <c r="H59" s="117">
        <f>100*G59/$B59</f>
        <v>20</v>
      </c>
    </row>
    <row r="60" spans="1:8" s="113" customFormat="1" ht="24" customHeight="1">
      <c r="A60" s="110" t="s">
        <v>35</v>
      </c>
      <c r="B60" s="115"/>
      <c r="C60" s="116"/>
      <c r="D60" s="116"/>
      <c r="E60" s="116"/>
      <c r="F60" s="116"/>
      <c r="G60" s="116"/>
      <c r="H60" s="118"/>
    </row>
    <row r="61" spans="1:8" s="113" customFormat="1" ht="12.75">
      <c r="A61" s="114" t="s">
        <v>25</v>
      </c>
      <c r="B61" s="115">
        <v>162</v>
      </c>
      <c r="C61" s="116">
        <v>80</v>
      </c>
      <c r="D61" s="117">
        <f>100*C61/$B61</f>
        <v>49.382716049382715</v>
      </c>
      <c r="E61" s="116">
        <v>70</v>
      </c>
      <c r="F61" s="117">
        <f>100*E61/$B61</f>
        <v>43.20987654320987</v>
      </c>
      <c r="G61" s="116">
        <v>12</v>
      </c>
      <c r="H61" s="117">
        <f>100*G61/$B61</f>
        <v>7.407407407407407</v>
      </c>
    </row>
    <row r="62" spans="1:8" s="113" customFormat="1" ht="12.75">
      <c r="A62" s="114" t="s">
        <v>26</v>
      </c>
      <c r="B62" s="115">
        <v>156</v>
      </c>
      <c r="C62" s="116">
        <v>89</v>
      </c>
      <c r="D62" s="117">
        <f>100*C62/$B62</f>
        <v>57.05128205128205</v>
      </c>
      <c r="E62" s="116">
        <v>59</v>
      </c>
      <c r="F62" s="117">
        <f>100*E62/$B62</f>
        <v>37.82051282051282</v>
      </c>
      <c r="G62" s="116">
        <v>8</v>
      </c>
      <c r="H62" s="117">
        <f>100*G62/$B62</f>
        <v>5.128205128205129</v>
      </c>
    </row>
    <row r="63" spans="1:8" s="113" customFormat="1" ht="12.75">
      <c r="A63" s="114" t="s">
        <v>51</v>
      </c>
      <c r="B63" s="115">
        <v>57</v>
      </c>
      <c r="C63" s="116">
        <v>43</v>
      </c>
      <c r="D63" s="117">
        <f>100*C63/$B63</f>
        <v>75.43859649122807</v>
      </c>
      <c r="E63" s="116">
        <v>14</v>
      </c>
      <c r="F63" s="117">
        <f>100*E63/$B63</f>
        <v>24.56140350877193</v>
      </c>
      <c r="G63" s="116">
        <v>0</v>
      </c>
      <c r="H63" s="117">
        <f>100*G63/$B63</f>
        <v>0</v>
      </c>
    </row>
    <row r="64" spans="1:8" s="113" customFormat="1" ht="12.75">
      <c r="A64" s="114" t="s">
        <v>52</v>
      </c>
      <c r="B64" s="115">
        <v>59</v>
      </c>
      <c r="C64" s="116">
        <v>51</v>
      </c>
      <c r="D64" s="117">
        <f>100*C64/$B64</f>
        <v>86.44067796610169</v>
      </c>
      <c r="E64" s="116">
        <v>7</v>
      </c>
      <c r="F64" s="117">
        <f>100*E64/$B64</f>
        <v>11.864406779661017</v>
      </c>
      <c r="G64" s="116">
        <v>1</v>
      </c>
      <c r="H64" s="117">
        <f>100*G64/$B64</f>
        <v>1.694915254237288</v>
      </c>
    </row>
    <row r="65" spans="1:8" s="113" customFormat="1" ht="12.75">
      <c r="A65" s="114" t="s">
        <v>2</v>
      </c>
      <c r="B65" s="115">
        <v>34</v>
      </c>
      <c r="C65" s="116">
        <v>11</v>
      </c>
      <c r="D65" s="117">
        <f>100*C65/$B65</f>
        <v>32.35294117647059</v>
      </c>
      <c r="E65" s="116">
        <v>20</v>
      </c>
      <c r="F65" s="117">
        <f>100*E65/$B65</f>
        <v>58.8235294117647</v>
      </c>
      <c r="G65" s="116">
        <v>3</v>
      </c>
      <c r="H65" s="117">
        <f>100*G65/$B65</f>
        <v>8.823529411764707</v>
      </c>
    </row>
    <row r="66" spans="1:8" ht="60" customHeight="1">
      <c r="A66" s="148" t="s">
        <v>36</v>
      </c>
      <c r="B66" s="149"/>
      <c r="C66" s="149"/>
      <c r="D66" s="149"/>
      <c r="E66" s="149"/>
      <c r="F66" s="149"/>
      <c r="G66" s="149"/>
      <c r="H66" s="149"/>
    </row>
    <row r="67" spans="1:3" ht="12.75">
      <c r="A67" s="87"/>
      <c r="C67" s="120"/>
    </row>
    <row r="68" spans="1:3" ht="12.75">
      <c r="A68" s="113"/>
      <c r="C68" s="120"/>
    </row>
    <row r="69" spans="1:3" ht="12.75">
      <c r="A69" s="113"/>
      <c r="C69" s="120"/>
    </row>
    <row r="70" spans="1:3" ht="12.75">
      <c r="A70" s="113"/>
      <c r="C70" s="120"/>
    </row>
    <row r="71" ht="12.75">
      <c r="C71" s="120"/>
    </row>
    <row r="72" ht="12.75">
      <c r="C72" s="120"/>
    </row>
    <row r="73" ht="12.75">
      <c r="C73" s="120"/>
    </row>
    <row r="74" ht="12.75">
      <c r="C74" s="120"/>
    </row>
    <row r="75" ht="12.75">
      <c r="C75" s="120"/>
    </row>
    <row r="76" ht="12.75">
      <c r="C76" s="120"/>
    </row>
    <row r="77" ht="12.75">
      <c r="C77" s="120"/>
    </row>
    <row r="78" ht="12.75">
      <c r="C78" s="120"/>
    </row>
    <row r="79" ht="12.75">
      <c r="C79" s="120"/>
    </row>
    <row r="80" ht="12.75">
      <c r="C80" s="120"/>
    </row>
    <row r="81" ht="12.75">
      <c r="C81" s="120"/>
    </row>
    <row r="82" ht="12.75">
      <c r="C82" s="120"/>
    </row>
    <row r="83" ht="12.75">
      <c r="C83" s="120"/>
    </row>
    <row r="84" ht="12.75">
      <c r="C84" s="120"/>
    </row>
    <row r="85" ht="12.75">
      <c r="C85" s="120"/>
    </row>
    <row r="86" ht="12.75">
      <c r="C86" s="120"/>
    </row>
    <row r="87" ht="12.75">
      <c r="C87" s="120"/>
    </row>
    <row r="88" ht="12.75">
      <c r="C88" s="120"/>
    </row>
    <row r="89" ht="12.75">
      <c r="C89" s="120"/>
    </row>
    <row r="90" ht="12.75">
      <c r="C90" s="120"/>
    </row>
  </sheetData>
  <mergeCells count="9">
    <mergeCell ref="A66:H66"/>
    <mergeCell ref="A2:H2"/>
    <mergeCell ref="A3:A5"/>
    <mergeCell ref="B3:B4"/>
    <mergeCell ref="C3:H3"/>
    <mergeCell ref="C4:D4"/>
    <mergeCell ref="E4:F4"/>
    <mergeCell ref="G4:H4"/>
    <mergeCell ref="B5:C5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workbookViewId="0" topLeftCell="A1">
      <selection activeCell="A1" sqref="A1:G1"/>
    </sheetView>
  </sheetViews>
  <sheetFormatPr defaultColWidth="11.5546875" defaultRowHeight="15"/>
  <cols>
    <col min="1" max="1" width="20.88671875" style="32" customWidth="1"/>
    <col min="2" max="2" width="16.3359375" style="32" customWidth="1"/>
    <col min="3" max="16384" width="11.5546875" style="32" customWidth="1"/>
  </cols>
  <sheetData>
    <row r="1" spans="1:28" s="5" customFormat="1" ht="31.5" customHeight="1">
      <c r="A1" s="155" t="s">
        <v>47</v>
      </c>
      <c r="B1" s="156"/>
      <c r="C1" s="156"/>
      <c r="D1" s="156"/>
      <c r="E1" s="156"/>
      <c r="F1" s="156"/>
      <c r="G1" s="156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7" ht="12.75">
      <c r="A2" s="121" t="s">
        <v>49</v>
      </c>
      <c r="B2" s="122" t="s">
        <v>48</v>
      </c>
      <c r="C2" s="122" t="s">
        <v>46</v>
      </c>
      <c r="D2" s="122" t="s">
        <v>38</v>
      </c>
      <c r="E2" s="122" t="s">
        <v>39</v>
      </c>
      <c r="F2" s="122" t="s">
        <v>40</v>
      </c>
      <c r="G2" s="123" t="s">
        <v>41</v>
      </c>
    </row>
    <row r="3" spans="1:7" ht="24" customHeight="1">
      <c r="A3" s="32" t="s">
        <v>43</v>
      </c>
      <c r="B3" s="32" t="s">
        <v>45</v>
      </c>
      <c r="C3" s="32">
        <v>60.8</v>
      </c>
      <c r="D3" s="32">
        <v>19.8</v>
      </c>
      <c r="E3" s="32">
        <v>11.8</v>
      </c>
      <c r="F3" s="32">
        <v>4.1</v>
      </c>
      <c r="G3" s="32">
        <v>3.5</v>
      </c>
    </row>
    <row r="4" spans="2:7" ht="12.75">
      <c r="B4" s="32" t="s">
        <v>44</v>
      </c>
      <c r="C4" s="32">
        <v>24.9</v>
      </c>
      <c r="D4" s="32">
        <v>20.1</v>
      </c>
      <c r="E4" s="32">
        <v>22.3</v>
      </c>
      <c r="F4" s="32">
        <v>14.2</v>
      </c>
      <c r="G4" s="32">
        <v>18.5</v>
      </c>
    </row>
    <row r="5" spans="1:7" ht="21" customHeight="1">
      <c r="A5" s="32" t="s">
        <v>42</v>
      </c>
      <c r="B5" s="32" t="s">
        <v>45</v>
      </c>
      <c r="C5" s="32">
        <v>39.5</v>
      </c>
      <c r="D5" s="32">
        <v>32.2</v>
      </c>
      <c r="E5" s="32">
        <v>17.7</v>
      </c>
      <c r="F5" s="32">
        <v>6.5</v>
      </c>
      <c r="G5" s="32">
        <v>4.1</v>
      </c>
    </row>
    <row r="6" spans="2:7" ht="12.75">
      <c r="B6" s="32" t="s">
        <v>44</v>
      </c>
      <c r="C6" s="32">
        <v>19.8</v>
      </c>
      <c r="D6" s="32">
        <v>28.3</v>
      </c>
      <c r="E6" s="32">
        <v>26.5</v>
      </c>
      <c r="F6" s="32">
        <v>13.8</v>
      </c>
      <c r="G6" s="32">
        <v>11.6</v>
      </c>
    </row>
  </sheetData>
  <mergeCells count="1">
    <mergeCell ref="A1:G1"/>
  </mergeCells>
  <printOptions horizontalCentered="1"/>
  <pageMargins left="0.5118110236220472" right="0.7086614173228347" top="0.984251968503937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workbookViewId="0" topLeftCell="A1">
      <selection activeCell="A1" sqref="A1"/>
    </sheetView>
  </sheetViews>
  <sheetFormatPr defaultColWidth="11.5546875" defaultRowHeight="15"/>
  <cols>
    <col min="1" max="1" width="16.10546875" style="1" customWidth="1"/>
    <col min="2" max="3" width="9.88671875" style="11" customWidth="1"/>
    <col min="4" max="4" width="3.6640625" style="11" customWidth="1"/>
    <col min="5" max="6" width="8.3359375" style="11" customWidth="1"/>
    <col min="7" max="9" width="11.5546875" style="1" customWidth="1"/>
    <col min="10" max="11" width="7.5546875" style="1" customWidth="1"/>
    <col min="12" max="16384" width="11.5546875" style="1" customWidth="1"/>
  </cols>
  <sheetData>
    <row r="1" ht="12.75">
      <c r="A1" s="1" t="s">
        <v>98</v>
      </c>
    </row>
    <row r="2" spans="1:8" ht="43.5" customHeight="1">
      <c r="A2" s="128" t="s">
        <v>99</v>
      </c>
      <c r="B2" s="128"/>
      <c r="C2" s="128"/>
      <c r="D2" s="12"/>
      <c r="E2" s="12"/>
      <c r="F2" s="6"/>
      <c r="H2" s="12"/>
    </row>
    <row r="3" spans="5:12" ht="12.75">
      <c r="E3" s="129"/>
      <c r="F3" s="129"/>
      <c r="G3" s="129"/>
      <c r="H3" s="129"/>
      <c r="I3" s="129"/>
      <c r="J3" s="129"/>
      <c r="K3" s="129"/>
      <c r="L3" s="129"/>
    </row>
    <row r="4" spans="1:12" s="6" customFormat="1" ht="12.75" customHeight="1">
      <c r="A4" s="13" t="s">
        <v>87</v>
      </c>
      <c r="B4" s="14" t="s">
        <v>88</v>
      </c>
      <c r="C4" s="14" t="s">
        <v>89</v>
      </c>
      <c r="D4" s="15"/>
      <c r="E4" s="16"/>
      <c r="F4" s="16"/>
      <c r="G4" s="17"/>
      <c r="H4" s="17"/>
      <c r="I4" s="17"/>
      <c r="J4" s="17"/>
      <c r="K4" s="17"/>
      <c r="L4" s="17"/>
    </row>
    <row r="5" spans="1:12" s="24" customFormat="1" ht="21" customHeight="1">
      <c r="A5" s="18" t="s">
        <v>91</v>
      </c>
      <c r="B5" s="19">
        <v>10.783009945954882</v>
      </c>
      <c r="C5" s="20">
        <v>1.268751484032419</v>
      </c>
      <c r="D5" s="21"/>
      <c r="E5" s="22"/>
      <c r="F5" s="22"/>
      <c r="G5" s="22"/>
      <c r="H5" s="22"/>
      <c r="I5" s="22"/>
      <c r="J5" s="23"/>
      <c r="K5" s="23"/>
      <c r="L5" s="23"/>
    </row>
    <row r="6" spans="1:12" ht="15" customHeight="1">
      <c r="A6" s="25" t="s">
        <v>101</v>
      </c>
      <c r="B6" s="26">
        <v>5.019624788448382</v>
      </c>
      <c r="C6" s="27">
        <v>0.24485974577796982</v>
      </c>
      <c r="D6" s="15"/>
      <c r="E6" s="28"/>
      <c r="F6" s="28"/>
      <c r="G6" s="28"/>
      <c r="H6" s="28"/>
      <c r="I6" s="28"/>
      <c r="J6" s="16"/>
      <c r="K6" s="16"/>
      <c r="L6" s="16"/>
    </row>
    <row r="7" spans="1:12" ht="15" customHeight="1">
      <c r="A7" s="25" t="s">
        <v>90</v>
      </c>
      <c r="B7" s="26">
        <v>20.272984230883665</v>
      </c>
      <c r="C7" s="27">
        <v>1.3723594168402262</v>
      </c>
      <c r="D7" s="15"/>
      <c r="E7" s="28"/>
      <c r="F7" s="28"/>
      <c r="G7" s="28"/>
      <c r="H7" s="28"/>
      <c r="I7" s="28"/>
      <c r="J7" s="16"/>
      <c r="K7" s="16"/>
      <c r="L7" s="16"/>
    </row>
    <row r="8" spans="1:12" ht="15" customHeight="1">
      <c r="A8" s="25" t="s">
        <v>86</v>
      </c>
      <c r="B8" s="26">
        <v>4.526979230688948</v>
      </c>
      <c r="C8" s="27">
        <v>0.6276599445687846</v>
      </c>
      <c r="D8" s="15"/>
      <c r="E8" s="28"/>
      <c r="F8" s="28"/>
      <c r="G8" s="28"/>
      <c r="H8" s="28"/>
      <c r="I8" s="28"/>
      <c r="J8" s="16"/>
      <c r="K8" s="16"/>
      <c r="L8" s="16"/>
    </row>
    <row r="9" spans="1:12" ht="15" customHeight="1">
      <c r="A9" s="25" t="s">
        <v>85</v>
      </c>
      <c r="B9" s="26">
        <v>8.783567483456858</v>
      </c>
      <c r="C9" s="27">
        <v>0.9287662240304078</v>
      </c>
      <c r="D9" s="15"/>
      <c r="E9" s="28"/>
      <c r="F9" s="28"/>
      <c r="G9" s="28"/>
      <c r="H9" s="28"/>
      <c r="I9" s="28"/>
      <c r="J9" s="16"/>
      <c r="K9" s="16"/>
      <c r="L9" s="16"/>
    </row>
    <row r="10" spans="1:12" ht="15" customHeight="1">
      <c r="A10" s="25" t="s">
        <v>84</v>
      </c>
      <c r="B10" s="26">
        <v>25.99842480358069</v>
      </c>
      <c r="C10" s="27">
        <v>2.850721324701769</v>
      </c>
      <c r="D10" s="15"/>
      <c r="E10" s="28"/>
      <c r="F10" s="28"/>
      <c r="G10" s="28"/>
      <c r="H10" s="28"/>
      <c r="I10" s="28"/>
      <c r="J10" s="16"/>
      <c r="K10" s="16"/>
      <c r="L10" s="16"/>
    </row>
    <row r="11" spans="1:12" ht="15" customHeight="1">
      <c r="A11" s="29" t="s">
        <v>83</v>
      </c>
      <c r="B11" s="26">
        <v>10.597221535571267</v>
      </c>
      <c r="C11" s="27">
        <v>1.4685815988530182</v>
      </c>
      <c r="D11" s="15"/>
      <c r="E11" s="28"/>
      <c r="F11" s="28"/>
      <c r="G11" s="28"/>
      <c r="H11" s="28"/>
      <c r="I11" s="28"/>
      <c r="J11" s="16"/>
      <c r="K11" s="16"/>
      <c r="L11" s="16"/>
    </row>
    <row r="12" spans="1:6" ht="24" customHeight="1">
      <c r="A12" s="25" t="s">
        <v>94</v>
      </c>
      <c r="F12" s="1"/>
    </row>
    <row r="44" ht="12.75">
      <c r="V44" s="1" t="s">
        <v>97</v>
      </c>
    </row>
  </sheetData>
  <mergeCells count="2">
    <mergeCell ref="A2:C2"/>
    <mergeCell ref="E3:L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workbookViewId="0" topLeftCell="A1">
      <selection activeCell="A1" sqref="A1"/>
    </sheetView>
  </sheetViews>
  <sheetFormatPr defaultColWidth="11.5546875" defaultRowHeight="15"/>
  <cols>
    <col min="1" max="1" width="8.3359375" style="32" customWidth="1"/>
    <col min="2" max="9" width="10.77734375" style="32" customWidth="1"/>
    <col min="10" max="14" width="11.5546875" style="32" customWidth="1"/>
    <col min="15" max="15" width="11.77734375" style="32" customWidth="1"/>
    <col min="16" max="16" width="3.6640625" style="32" customWidth="1"/>
    <col min="17" max="16384" width="11.5546875" style="32" customWidth="1"/>
  </cols>
  <sheetData>
    <row r="1" spans="1:2" ht="12.75">
      <c r="A1" s="5" t="s">
        <v>122</v>
      </c>
      <c r="B1" s="5" t="s">
        <v>119</v>
      </c>
    </row>
    <row r="3" spans="1:12" s="37" customFormat="1" ht="51" customHeight="1">
      <c r="A3" s="39" t="s">
        <v>102</v>
      </c>
      <c r="B3" s="40" t="s">
        <v>117</v>
      </c>
      <c r="C3" s="40" t="s">
        <v>120</v>
      </c>
      <c r="D3" s="40" t="s">
        <v>118</v>
      </c>
      <c r="E3" s="40" t="s">
        <v>105</v>
      </c>
      <c r="F3" s="40" t="s">
        <v>108</v>
      </c>
      <c r="G3" s="40" t="s">
        <v>106</v>
      </c>
      <c r="H3" s="40" t="s">
        <v>107</v>
      </c>
      <c r="I3" s="40" t="s">
        <v>121</v>
      </c>
      <c r="J3" s="41" t="s">
        <v>91</v>
      </c>
      <c r="L3" s="38"/>
    </row>
    <row r="4" spans="1:10" ht="21" customHeight="1">
      <c r="A4" s="33" t="s">
        <v>103</v>
      </c>
      <c r="B4" s="34">
        <v>290022</v>
      </c>
      <c r="C4" s="34">
        <v>2177</v>
      </c>
      <c r="D4" s="34">
        <v>63479</v>
      </c>
      <c r="E4" s="34">
        <v>19579</v>
      </c>
      <c r="F4" s="34">
        <v>3048</v>
      </c>
      <c r="G4" s="34">
        <v>30066</v>
      </c>
      <c r="H4" s="31">
        <v>14820</v>
      </c>
      <c r="I4" s="34">
        <v>12813</v>
      </c>
      <c r="J4" s="34">
        <f>SUM(B4:I4)</f>
        <v>436004</v>
      </c>
    </row>
    <row r="5" spans="1:10" ht="12.75">
      <c r="A5" s="33" t="s">
        <v>109</v>
      </c>
      <c r="B5" s="34">
        <v>291067</v>
      </c>
      <c r="C5" s="34">
        <v>2977</v>
      </c>
      <c r="D5" s="34">
        <v>62582</v>
      </c>
      <c r="E5" s="34">
        <v>22252</v>
      </c>
      <c r="F5" s="34">
        <v>3219</v>
      </c>
      <c r="G5" s="34">
        <v>33040</v>
      </c>
      <c r="H5" s="31">
        <v>16164</v>
      </c>
      <c r="I5" s="34">
        <v>13745</v>
      </c>
      <c r="J5" s="34">
        <f>SUM(B5:I5)</f>
        <v>445046</v>
      </c>
    </row>
    <row r="6" spans="1:11" ht="12.75">
      <c r="A6" s="33" t="s">
        <v>110</v>
      </c>
      <c r="B6" s="35">
        <v>282178</v>
      </c>
      <c r="C6" s="34">
        <v>3624</v>
      </c>
      <c r="D6" s="34">
        <v>63689</v>
      </c>
      <c r="E6" s="34">
        <v>25409</v>
      </c>
      <c r="F6" s="34">
        <v>2955</v>
      </c>
      <c r="G6" s="34">
        <v>34237</v>
      </c>
      <c r="H6" s="34">
        <v>15683</v>
      </c>
      <c r="I6" s="34">
        <v>14493</v>
      </c>
      <c r="J6" s="34">
        <f>SUM(B6:I6)</f>
        <v>442268</v>
      </c>
      <c r="K6" s="34"/>
    </row>
    <row r="7" spans="1:11" ht="12.75">
      <c r="A7" s="33" t="s">
        <v>111</v>
      </c>
      <c r="B7" s="35">
        <v>284273</v>
      </c>
      <c r="C7" s="34">
        <v>4177</v>
      </c>
      <c r="D7" s="34">
        <v>63325</v>
      </c>
      <c r="E7" s="34">
        <v>27548</v>
      </c>
      <c r="F7" s="34">
        <v>2373</v>
      </c>
      <c r="G7" s="34">
        <v>33241</v>
      </c>
      <c r="H7" s="34">
        <v>15045</v>
      </c>
      <c r="I7" s="34">
        <v>14719</v>
      </c>
      <c r="J7" s="34">
        <f>SUM(B7:I7)</f>
        <v>444701</v>
      </c>
      <c r="K7" s="34"/>
    </row>
    <row r="8" spans="1:11" ht="12.75">
      <c r="A8" s="33" t="s">
        <v>112</v>
      </c>
      <c r="B8" s="35">
        <v>293643</v>
      </c>
      <c r="C8" s="34">
        <v>3874</v>
      </c>
      <c r="D8" s="34">
        <v>58265</v>
      </c>
      <c r="E8" s="34">
        <v>28188</v>
      </c>
      <c r="F8" s="34">
        <v>2155</v>
      </c>
      <c r="G8" s="34">
        <v>31787</v>
      </c>
      <c r="H8" s="34">
        <v>14618</v>
      </c>
      <c r="I8" s="34">
        <v>15308</v>
      </c>
      <c r="J8" s="34">
        <f aca="true" t="shared" si="0" ref="J8:J30">SUM(B8:I8)</f>
        <v>447838</v>
      </c>
      <c r="K8" s="34"/>
    </row>
    <row r="9" spans="1:11" ht="12.75">
      <c r="A9" s="33" t="s">
        <v>104</v>
      </c>
      <c r="B9" s="35">
        <v>296996</v>
      </c>
      <c r="C9" s="34">
        <v>3840</v>
      </c>
      <c r="D9" s="34">
        <v>53440</v>
      </c>
      <c r="E9" s="34">
        <v>28978</v>
      </c>
      <c r="F9" s="34">
        <v>2060</v>
      </c>
      <c r="G9" s="34">
        <v>30753</v>
      </c>
      <c r="H9" s="34">
        <v>15176</v>
      </c>
      <c r="I9" s="34">
        <v>15537</v>
      </c>
      <c r="J9" s="34">
        <f t="shared" si="0"/>
        <v>446780</v>
      </c>
      <c r="K9" s="34"/>
    </row>
    <row r="10" spans="1:11" ht="12.75">
      <c r="A10" s="33" t="s">
        <v>113</v>
      </c>
      <c r="B10" s="35">
        <v>289281</v>
      </c>
      <c r="C10" s="34">
        <v>3967</v>
      </c>
      <c r="D10" s="34">
        <v>51047</v>
      </c>
      <c r="E10" s="34">
        <v>28671</v>
      </c>
      <c r="F10" s="34">
        <v>2174</v>
      </c>
      <c r="G10" s="34">
        <v>30815</v>
      </c>
      <c r="H10" s="34">
        <v>16745</v>
      </c>
      <c r="I10" s="34">
        <v>15937</v>
      </c>
      <c r="J10" s="34">
        <f t="shared" si="0"/>
        <v>438637</v>
      </c>
      <c r="K10" s="34"/>
    </row>
    <row r="11" spans="1:11" ht="12.75">
      <c r="A11" s="33" t="s">
        <v>114</v>
      </c>
      <c r="B11" s="35">
        <v>276111</v>
      </c>
      <c r="C11" s="34">
        <v>4077</v>
      </c>
      <c r="D11" s="34">
        <v>50109</v>
      </c>
      <c r="E11" s="34">
        <v>28612</v>
      </c>
      <c r="F11" s="34">
        <v>2354</v>
      </c>
      <c r="G11" s="34">
        <v>30568</v>
      </c>
      <c r="H11" s="34">
        <v>17972</v>
      </c>
      <c r="I11" s="34">
        <v>15541</v>
      </c>
      <c r="J11" s="34">
        <f t="shared" si="0"/>
        <v>425344</v>
      </c>
      <c r="K11" s="34"/>
    </row>
    <row r="12" spans="1:11" ht="12.75">
      <c r="A12" s="33" t="s">
        <v>115</v>
      </c>
      <c r="B12" s="35">
        <v>263048</v>
      </c>
      <c r="C12" s="34">
        <v>5243</v>
      </c>
      <c r="D12" s="34">
        <v>49315</v>
      </c>
      <c r="E12" s="34">
        <v>28533</v>
      </c>
      <c r="F12" s="34">
        <v>2524</v>
      </c>
      <c r="G12" s="34">
        <v>30663</v>
      </c>
      <c r="H12" s="34">
        <v>19433</v>
      </c>
      <c r="I12" s="34">
        <v>14340</v>
      </c>
      <c r="J12" s="34">
        <f t="shared" si="0"/>
        <v>413099</v>
      </c>
      <c r="K12" s="34"/>
    </row>
    <row r="13" spans="1:11" ht="12.75">
      <c r="A13" s="33" t="s">
        <v>116</v>
      </c>
      <c r="B13" s="35">
        <v>245409</v>
      </c>
      <c r="C13" s="34">
        <v>5755</v>
      </c>
      <c r="D13" s="34">
        <v>47803</v>
      </c>
      <c r="E13" s="34">
        <v>28372</v>
      </c>
      <c r="F13" s="34">
        <v>2624</v>
      </c>
      <c r="G13" s="34">
        <v>30625</v>
      </c>
      <c r="H13" s="34">
        <v>20542</v>
      </c>
      <c r="I13" s="34">
        <v>14528</v>
      </c>
      <c r="J13" s="34">
        <f t="shared" si="0"/>
        <v>395658</v>
      </c>
      <c r="K13" s="34"/>
    </row>
    <row r="14" spans="1:11" ht="12.75">
      <c r="A14" s="33" t="s">
        <v>53</v>
      </c>
      <c r="B14" s="35">
        <v>233712</v>
      </c>
      <c r="C14" s="34">
        <v>6480</v>
      </c>
      <c r="D14" s="34">
        <v>48179</v>
      </c>
      <c r="E14" s="34">
        <v>28199</v>
      </c>
      <c r="F14" s="34">
        <v>2571</v>
      </c>
      <c r="G14" s="34">
        <v>30575</v>
      </c>
      <c r="H14" s="34">
        <v>19256</v>
      </c>
      <c r="I14" s="34">
        <v>13912</v>
      </c>
      <c r="J14" s="34">
        <f t="shared" si="0"/>
        <v>382884</v>
      </c>
      <c r="K14" s="34"/>
    </row>
    <row r="15" spans="1:11" ht="12.75">
      <c r="A15" s="33" t="s">
        <v>54</v>
      </c>
      <c r="B15" s="35">
        <v>227162</v>
      </c>
      <c r="C15" s="34">
        <v>6491</v>
      </c>
      <c r="D15" s="34">
        <v>48270</v>
      </c>
      <c r="E15" s="34">
        <v>29168</v>
      </c>
      <c r="F15" s="34">
        <v>2655</v>
      </c>
      <c r="G15" s="34">
        <v>30869</v>
      </c>
      <c r="H15" s="34">
        <v>19803</v>
      </c>
      <c r="I15" s="34">
        <v>13167</v>
      </c>
      <c r="J15" s="34">
        <f t="shared" si="0"/>
        <v>377585</v>
      </c>
      <c r="K15" s="34"/>
    </row>
    <row r="16" spans="1:11" ht="12.75">
      <c r="A16" s="33" t="s">
        <v>55</v>
      </c>
      <c r="B16" s="35">
        <v>218540</v>
      </c>
      <c r="C16" s="34">
        <v>7173</v>
      </c>
      <c r="D16" s="34">
        <v>48503</v>
      </c>
      <c r="E16" s="34">
        <v>29251</v>
      </c>
      <c r="F16" s="34">
        <v>2490</v>
      </c>
      <c r="G16" s="34">
        <v>31568</v>
      </c>
      <c r="H16" s="34">
        <v>20692</v>
      </c>
      <c r="I16" s="34">
        <v>13772</v>
      </c>
      <c r="J16" s="34">
        <f t="shared" si="0"/>
        <v>371989</v>
      </c>
      <c r="K16" s="34"/>
    </row>
    <row r="17" spans="1:11" ht="12.75">
      <c r="A17" s="33" t="s">
        <v>56</v>
      </c>
      <c r="B17" s="35">
        <v>209419</v>
      </c>
      <c r="C17" s="34">
        <v>8208</v>
      </c>
      <c r="D17" s="34">
        <v>50178</v>
      </c>
      <c r="E17" s="34">
        <v>28656</v>
      </c>
      <c r="F17" s="34">
        <v>2297</v>
      </c>
      <c r="G17" s="34">
        <v>32469</v>
      </c>
      <c r="H17" s="34">
        <v>20724</v>
      </c>
      <c r="I17" s="34">
        <v>13995</v>
      </c>
      <c r="J17" s="34">
        <f t="shared" si="0"/>
        <v>365946</v>
      </c>
      <c r="K17" s="34"/>
    </row>
    <row r="18" spans="1:11" ht="12.75">
      <c r="A18" s="33" t="s">
        <v>57</v>
      </c>
      <c r="B18" s="35">
        <v>200626</v>
      </c>
      <c r="C18" s="34">
        <v>9587</v>
      </c>
      <c r="D18" s="34">
        <v>51684</v>
      </c>
      <c r="E18" s="34">
        <v>29784</v>
      </c>
      <c r="F18" s="34">
        <v>2057</v>
      </c>
      <c r="G18" s="34">
        <v>32624</v>
      </c>
      <c r="H18" s="34">
        <v>19503</v>
      </c>
      <c r="I18" s="34">
        <v>13941</v>
      </c>
      <c r="J18" s="34">
        <f t="shared" si="0"/>
        <v>359806</v>
      </c>
      <c r="K18" s="34"/>
    </row>
    <row r="19" spans="1:11" ht="12.75">
      <c r="A19" s="33" t="s">
        <v>58</v>
      </c>
      <c r="B19" s="35">
        <v>195299</v>
      </c>
      <c r="C19" s="34">
        <v>10302</v>
      </c>
      <c r="D19" s="34">
        <v>51105</v>
      </c>
      <c r="E19" s="34">
        <v>30965</v>
      </c>
      <c r="F19" s="34">
        <v>1951</v>
      </c>
      <c r="G19" s="34">
        <v>32998</v>
      </c>
      <c r="H19" s="34">
        <v>18001</v>
      </c>
      <c r="I19" s="34">
        <v>14281</v>
      </c>
      <c r="J19" s="34">
        <f t="shared" si="0"/>
        <v>354902</v>
      </c>
      <c r="K19" s="34"/>
    </row>
    <row r="20" spans="1:11" ht="12.75">
      <c r="A20" s="33" t="s">
        <v>59</v>
      </c>
      <c r="B20" s="35">
        <v>193165</v>
      </c>
      <c r="C20" s="34">
        <v>11227</v>
      </c>
      <c r="D20" s="34">
        <v>52075</v>
      </c>
      <c r="E20" s="34">
        <v>33304</v>
      </c>
      <c r="F20" s="34">
        <v>1872</v>
      </c>
      <c r="G20" s="34">
        <v>34283</v>
      </c>
      <c r="H20" s="34">
        <v>17171</v>
      </c>
      <c r="I20" s="34">
        <v>15935</v>
      </c>
      <c r="J20" s="34">
        <f t="shared" si="0"/>
        <v>359032</v>
      </c>
      <c r="K20" s="34"/>
    </row>
    <row r="21" spans="1:11" ht="12.75">
      <c r="A21" s="33" t="s">
        <v>60</v>
      </c>
      <c r="B21" s="35">
        <v>193789</v>
      </c>
      <c r="C21" s="34">
        <v>11736</v>
      </c>
      <c r="D21" s="34">
        <v>53978</v>
      </c>
      <c r="E21" s="34">
        <v>35618</v>
      </c>
      <c r="F21" s="34">
        <v>1681</v>
      </c>
      <c r="G21" s="34">
        <v>35868</v>
      </c>
      <c r="H21" s="34">
        <v>16168</v>
      </c>
      <c r="I21" s="34">
        <v>16032</v>
      </c>
      <c r="J21" s="34">
        <f t="shared" si="0"/>
        <v>364870</v>
      </c>
      <c r="K21" s="34"/>
    </row>
    <row r="22" spans="1:11" ht="12.75">
      <c r="A22" s="33" t="s">
        <v>61</v>
      </c>
      <c r="B22" s="35">
        <v>198269</v>
      </c>
      <c r="C22" s="34">
        <v>11613</v>
      </c>
      <c r="D22" s="34">
        <v>54335</v>
      </c>
      <c r="E22" s="34">
        <v>37138</v>
      </c>
      <c r="F22" s="34">
        <v>1611</v>
      </c>
      <c r="G22" s="34">
        <v>36546</v>
      </c>
      <c r="H22" s="34">
        <v>15802</v>
      </c>
      <c r="I22" s="34">
        <v>15934</v>
      </c>
      <c r="J22" s="34">
        <f t="shared" si="0"/>
        <v>371248</v>
      </c>
      <c r="K22" s="34"/>
    </row>
    <row r="23" spans="1:11" ht="12.75">
      <c r="A23" s="33" t="s">
        <v>62</v>
      </c>
      <c r="B23" s="35">
        <v>205142</v>
      </c>
      <c r="C23" s="34">
        <v>11266</v>
      </c>
      <c r="D23" s="34">
        <v>53086</v>
      </c>
      <c r="E23" s="34">
        <v>39032</v>
      </c>
      <c r="F23" s="34">
        <v>1581</v>
      </c>
      <c r="G23" s="34">
        <v>37162</v>
      </c>
      <c r="H23" s="34">
        <v>16138</v>
      </c>
      <c r="I23" s="34">
        <v>15392</v>
      </c>
      <c r="J23" s="34">
        <f t="shared" si="0"/>
        <v>378799</v>
      </c>
      <c r="K23" s="34"/>
    </row>
    <row r="24" spans="1:11" ht="12.75">
      <c r="A24" s="33" t="s">
        <v>63</v>
      </c>
      <c r="B24" s="35">
        <v>211397</v>
      </c>
      <c r="C24" s="34">
        <v>11174</v>
      </c>
      <c r="D24" s="34">
        <v>52760</v>
      </c>
      <c r="E24" s="34">
        <v>39785</v>
      </c>
      <c r="F24" s="34">
        <v>1602</v>
      </c>
      <c r="G24" s="34">
        <v>38063</v>
      </c>
      <c r="H24" s="34">
        <v>16748</v>
      </c>
      <c r="I24" s="34">
        <v>14883</v>
      </c>
      <c r="J24" s="34">
        <f t="shared" si="0"/>
        <v>386412</v>
      </c>
      <c r="K24" s="34"/>
    </row>
    <row r="25" spans="1:11" ht="12.75">
      <c r="A25" s="33" t="s">
        <v>64</v>
      </c>
      <c r="B25" s="35">
        <v>213564</v>
      </c>
      <c r="C25" s="34">
        <v>11220</v>
      </c>
      <c r="D25" s="34">
        <v>52753</v>
      </c>
      <c r="E25" s="34">
        <v>41063</v>
      </c>
      <c r="F25" s="34">
        <v>1751</v>
      </c>
      <c r="G25" s="34">
        <v>39217</v>
      </c>
      <c r="H25" s="34">
        <v>17325</v>
      </c>
      <c r="I25" s="34">
        <v>14841</v>
      </c>
      <c r="J25" s="34">
        <f t="shared" si="0"/>
        <v>391734</v>
      </c>
      <c r="K25" s="34"/>
    </row>
    <row r="26" spans="1:11" ht="12.75">
      <c r="A26" s="33" t="s">
        <v>65</v>
      </c>
      <c r="B26" s="35">
        <v>210345</v>
      </c>
      <c r="C26" s="34">
        <v>11885</v>
      </c>
      <c r="D26" s="34">
        <v>54722</v>
      </c>
      <c r="E26" s="34">
        <v>43295</v>
      </c>
      <c r="F26" s="34">
        <v>1908</v>
      </c>
      <c r="G26" s="34">
        <v>40740</v>
      </c>
      <c r="H26" s="34">
        <v>18304</v>
      </c>
      <c r="I26" s="34">
        <v>15045</v>
      </c>
      <c r="J26" s="34">
        <f t="shared" si="0"/>
        <v>396244</v>
      </c>
      <c r="K26" s="34"/>
    </row>
    <row r="27" spans="1:11" ht="12.75">
      <c r="A27" s="33" t="s">
        <v>66</v>
      </c>
      <c r="B27" s="35">
        <v>202297</v>
      </c>
      <c r="C27" s="34">
        <v>13258</v>
      </c>
      <c r="D27" s="34">
        <v>58517</v>
      </c>
      <c r="E27" s="34">
        <v>49835</v>
      </c>
      <c r="F27" s="34">
        <v>2075</v>
      </c>
      <c r="G27" s="34">
        <v>42061</v>
      </c>
      <c r="H27" s="34">
        <v>18852</v>
      </c>
      <c r="I27" s="34">
        <v>15821</v>
      </c>
      <c r="J27" s="34">
        <f t="shared" si="0"/>
        <v>402716</v>
      </c>
      <c r="K27" s="34"/>
    </row>
    <row r="28" spans="1:11" ht="12.75">
      <c r="A28" s="33" t="s">
        <v>67</v>
      </c>
      <c r="B28" s="35">
        <v>199153</v>
      </c>
      <c r="C28" s="34">
        <v>13676</v>
      </c>
      <c r="D28" s="34">
        <v>61935</v>
      </c>
      <c r="E28" s="34">
        <v>52567</v>
      </c>
      <c r="F28" s="34">
        <v>2062</v>
      </c>
      <c r="G28" s="34">
        <v>42985</v>
      </c>
      <c r="H28" s="34">
        <v>18609</v>
      </c>
      <c r="I28" s="34">
        <v>15984</v>
      </c>
      <c r="J28" s="34">
        <f t="shared" si="0"/>
        <v>406971</v>
      </c>
      <c r="K28" s="34"/>
    </row>
    <row r="29" spans="1:11" ht="12.75">
      <c r="A29" s="33" t="s">
        <v>70</v>
      </c>
      <c r="B29" s="34">
        <v>199026</v>
      </c>
      <c r="C29" s="34">
        <v>13520</v>
      </c>
      <c r="D29" s="34">
        <v>63978</v>
      </c>
      <c r="E29" s="34">
        <v>54289</v>
      </c>
      <c r="F29" s="34">
        <v>2125</v>
      </c>
      <c r="G29" s="34">
        <v>44452</v>
      </c>
      <c r="H29" s="34">
        <v>18401</v>
      </c>
      <c r="I29" s="34">
        <v>15958</v>
      </c>
      <c r="J29" s="34">
        <f t="shared" si="0"/>
        <v>411749</v>
      </c>
      <c r="K29" s="34"/>
    </row>
    <row r="30" spans="1:11" ht="12.75">
      <c r="A30" s="33" t="s">
        <v>71</v>
      </c>
      <c r="B30" s="34">
        <v>202595</v>
      </c>
      <c r="C30" s="34">
        <v>12338</v>
      </c>
      <c r="D30" s="34">
        <v>64954</v>
      </c>
      <c r="E30" s="34">
        <v>55550</v>
      </c>
      <c r="F30" s="34">
        <v>2085</v>
      </c>
      <c r="G30" s="34">
        <v>45837</v>
      </c>
      <c r="H30" s="34">
        <v>18420</v>
      </c>
      <c r="I30" s="34">
        <v>15792</v>
      </c>
      <c r="J30" s="34">
        <f t="shared" si="0"/>
        <v>417571</v>
      </c>
      <c r="K30" s="34"/>
    </row>
    <row r="31" spans="1:10" ht="12.75">
      <c r="A31" s="33" t="s">
        <v>72</v>
      </c>
      <c r="B31" s="34">
        <v>210360</v>
      </c>
      <c r="C31" s="34">
        <v>6797</v>
      </c>
      <c r="D31" s="34">
        <v>68919</v>
      </c>
      <c r="E31" s="34">
        <v>56751</v>
      </c>
      <c r="F31" s="34">
        <v>2060</v>
      </c>
      <c r="G31" s="34">
        <v>47482</v>
      </c>
      <c r="H31" s="31">
        <v>18459</v>
      </c>
      <c r="I31" s="34">
        <v>16038</v>
      </c>
      <c r="J31" s="36">
        <v>426866</v>
      </c>
    </row>
    <row r="32" spans="1:11" ht="12.75">
      <c r="A32" s="33" t="s">
        <v>73</v>
      </c>
      <c r="B32" s="34">
        <v>216329</v>
      </c>
      <c r="C32" s="34">
        <v>4176</v>
      </c>
      <c r="D32" s="34">
        <v>69284</v>
      </c>
      <c r="E32" s="34">
        <v>58796</v>
      </c>
      <c r="F32" s="34">
        <v>2141</v>
      </c>
      <c r="G32" s="34">
        <v>48825</v>
      </c>
      <c r="H32" s="31">
        <v>18996</v>
      </c>
      <c r="I32" s="34">
        <v>16048</v>
      </c>
      <c r="J32" s="36">
        <v>434595</v>
      </c>
      <c r="K32" s="34"/>
    </row>
    <row r="33" spans="1:11" ht="12.75">
      <c r="A33" s="33" t="s">
        <v>76</v>
      </c>
      <c r="B33" s="34">
        <v>213508</v>
      </c>
      <c r="C33" s="34">
        <v>3796</v>
      </c>
      <c r="D33" s="34">
        <v>67698</v>
      </c>
      <c r="E33" s="34">
        <v>61162</v>
      </c>
      <c r="F33" s="34">
        <v>2431</v>
      </c>
      <c r="G33" s="34">
        <v>51742</v>
      </c>
      <c r="H33" s="34">
        <v>20367</v>
      </c>
      <c r="I33" s="34">
        <v>16252</v>
      </c>
      <c r="J33" s="34">
        <v>436956</v>
      </c>
      <c r="K33" s="34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62" spans="1:4" ht="12.75">
      <c r="A62" s="130" t="s">
        <v>100</v>
      </c>
      <c r="B62" s="131"/>
      <c r="C62" s="131"/>
      <c r="D62" s="131"/>
    </row>
    <row r="63" spans="1:4" ht="12.75">
      <c r="A63" s="131"/>
      <c r="B63" s="131"/>
      <c r="C63" s="131"/>
      <c r="D63" s="131"/>
    </row>
  </sheetData>
  <mergeCells count="1">
    <mergeCell ref="A62:D6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selection activeCell="A1" sqref="A1"/>
    </sheetView>
  </sheetViews>
  <sheetFormatPr defaultColWidth="11.5546875" defaultRowHeight="15"/>
  <cols>
    <col min="1" max="1" width="9.21484375" style="44" customWidth="1"/>
    <col min="2" max="2" width="11.77734375" style="44" customWidth="1"/>
    <col min="3" max="3" width="7.99609375" style="44" customWidth="1"/>
    <col min="4" max="4" width="6.77734375" style="44" customWidth="1"/>
    <col min="5" max="5" width="7.3359375" style="44" customWidth="1"/>
    <col min="6" max="6" width="6.77734375" style="44" customWidth="1"/>
    <col min="7" max="7" width="7.99609375" style="44" customWidth="1"/>
    <col min="8" max="8" width="6.77734375" style="44" customWidth="1"/>
    <col min="9" max="9" width="7.99609375" style="44" customWidth="1"/>
    <col min="10" max="10" width="6.77734375" style="44" customWidth="1"/>
    <col min="11" max="16384" width="7.99609375" style="44" customWidth="1"/>
  </cols>
  <sheetData>
    <row r="1" ht="12.75">
      <c r="A1" s="5" t="s">
        <v>128</v>
      </c>
    </row>
    <row r="2" spans="1:10" ht="45.75" customHeight="1">
      <c r="A2" s="84" t="s">
        <v>127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52" customFormat="1" ht="12">
      <c r="A3" s="137" t="s">
        <v>102</v>
      </c>
      <c r="B3" s="134" t="s">
        <v>129</v>
      </c>
      <c r="C3" s="49" t="s">
        <v>132</v>
      </c>
      <c r="D3" s="51"/>
      <c r="E3" s="50"/>
      <c r="F3" s="51"/>
      <c r="G3" s="50"/>
      <c r="H3" s="50"/>
      <c r="I3" s="50"/>
      <c r="J3" s="50"/>
    </row>
    <row r="4" spans="1:10" s="52" customFormat="1" ht="41.25" customHeight="1">
      <c r="A4" s="138"/>
      <c r="B4" s="135"/>
      <c r="C4" s="132" t="s">
        <v>135</v>
      </c>
      <c r="D4" s="109"/>
      <c r="E4" s="132" t="s">
        <v>136</v>
      </c>
      <c r="F4" s="109"/>
      <c r="G4" s="132" t="s">
        <v>133</v>
      </c>
      <c r="H4" s="133"/>
      <c r="I4" s="132" t="s">
        <v>134</v>
      </c>
      <c r="J4" s="133"/>
    </row>
    <row r="5" spans="1:10" s="52" customFormat="1" ht="12">
      <c r="A5" s="108"/>
      <c r="B5" s="136"/>
      <c r="C5" s="53" t="s">
        <v>95</v>
      </c>
      <c r="D5" s="53" t="s">
        <v>96</v>
      </c>
      <c r="E5" s="53" t="s">
        <v>95</v>
      </c>
      <c r="F5" s="53" t="s">
        <v>96</v>
      </c>
      <c r="G5" s="53" t="s">
        <v>95</v>
      </c>
      <c r="H5" s="53" t="s">
        <v>96</v>
      </c>
      <c r="I5" s="53" t="s">
        <v>95</v>
      </c>
      <c r="J5" s="53" t="s">
        <v>96</v>
      </c>
    </row>
    <row r="6" spans="1:11" ht="21" customHeight="1">
      <c r="A6" s="58" t="s">
        <v>125</v>
      </c>
      <c r="B6" s="60">
        <v>66277</v>
      </c>
      <c r="C6" s="60">
        <v>2323</v>
      </c>
      <c r="D6" s="59">
        <v>3.5049866469514313</v>
      </c>
      <c r="E6" s="60">
        <v>27397</v>
      </c>
      <c r="F6" s="59">
        <v>41.33711543974531</v>
      </c>
      <c r="G6" s="60">
        <v>29159</v>
      </c>
      <c r="H6" s="59">
        <v>43.995654601143684</v>
      </c>
      <c r="I6" s="60">
        <v>5629</v>
      </c>
      <c r="J6" s="59">
        <v>11.162243312159573</v>
      </c>
      <c r="K6" s="47"/>
    </row>
    <row r="7" spans="1:11" ht="12.75">
      <c r="A7" s="56" t="s">
        <v>124</v>
      </c>
      <c r="B7" s="61">
        <v>72101</v>
      </c>
      <c r="C7" s="61">
        <v>2111</v>
      </c>
      <c r="D7" s="54">
        <v>2.9278373392879433</v>
      </c>
      <c r="E7" s="60">
        <v>26996</v>
      </c>
      <c r="F7" s="54">
        <v>37.44192174865813</v>
      </c>
      <c r="G7" s="60">
        <v>35466</v>
      </c>
      <c r="H7" s="54">
        <v>49.1893316320162</v>
      </c>
      <c r="I7" s="60">
        <v>5473</v>
      </c>
      <c r="J7" s="54">
        <v>10.440909280037724</v>
      </c>
      <c r="K7" s="47"/>
    </row>
    <row r="8" spans="1:11" ht="12.75">
      <c r="A8" s="56" t="s">
        <v>123</v>
      </c>
      <c r="B8" s="61">
        <v>65417</v>
      </c>
      <c r="C8" s="61">
        <v>1093</v>
      </c>
      <c r="D8" s="54">
        <v>1.670819511747711</v>
      </c>
      <c r="E8" s="60">
        <v>23382</v>
      </c>
      <c r="F8" s="54">
        <v>35.743002583426325</v>
      </c>
      <c r="G8" s="60">
        <v>32872</v>
      </c>
      <c r="H8" s="54">
        <v>50.24993503217818</v>
      </c>
      <c r="I8" s="60">
        <v>5170</v>
      </c>
      <c r="J8" s="54">
        <v>12.336242872647782</v>
      </c>
      <c r="K8" s="47"/>
    </row>
    <row r="9" spans="1:11" ht="12.75">
      <c r="A9" s="57" t="s">
        <v>126</v>
      </c>
      <c r="B9" s="61">
        <v>66179</v>
      </c>
      <c r="C9" s="61">
        <v>925</v>
      </c>
      <c r="D9" s="54">
        <v>1.3977243536469273</v>
      </c>
      <c r="E9" s="60">
        <v>23408</v>
      </c>
      <c r="F9" s="54">
        <v>35.37073694072138</v>
      </c>
      <c r="G9" s="60">
        <v>32882</v>
      </c>
      <c r="H9" s="54">
        <v>49.6864564287765</v>
      </c>
      <c r="I9" s="60">
        <v>5077</v>
      </c>
      <c r="J9" s="54">
        <v>13.545082276855196</v>
      </c>
      <c r="K9" s="47"/>
    </row>
    <row r="10" spans="1:10" ht="12.75">
      <c r="A10" s="46"/>
      <c r="B10" s="45"/>
      <c r="C10" s="45"/>
      <c r="D10" s="42"/>
      <c r="E10" s="45"/>
      <c r="F10" s="43"/>
      <c r="G10" s="45"/>
      <c r="H10" s="45"/>
      <c r="I10" s="45"/>
      <c r="J10" s="45"/>
    </row>
    <row r="11" spans="1:10" ht="12.75">
      <c r="A11" s="48"/>
      <c r="B11" s="45"/>
      <c r="C11" s="45"/>
      <c r="D11" s="42"/>
      <c r="E11" s="45"/>
      <c r="F11" s="43"/>
      <c r="G11" s="45"/>
      <c r="H11" s="45"/>
      <c r="I11" s="45"/>
      <c r="J11" s="45"/>
    </row>
    <row r="45" spans="1:5" ht="15" customHeight="1">
      <c r="A45" s="130" t="s">
        <v>100</v>
      </c>
      <c r="B45" s="130"/>
      <c r="C45" s="130"/>
      <c r="D45" s="130"/>
      <c r="E45" s="130"/>
    </row>
    <row r="46" spans="1:5" ht="15" customHeight="1">
      <c r="A46" s="130"/>
      <c r="B46" s="130"/>
      <c r="C46" s="130"/>
      <c r="D46" s="130"/>
      <c r="E46" s="130"/>
    </row>
  </sheetData>
  <mergeCells count="8">
    <mergeCell ref="A2:J2"/>
    <mergeCell ref="I4:J4"/>
    <mergeCell ref="A45:E46"/>
    <mergeCell ref="B3:B5"/>
    <mergeCell ref="A3:A5"/>
    <mergeCell ref="C4:D4"/>
    <mergeCell ref="E4:F4"/>
    <mergeCell ref="G4:H4"/>
  </mergeCells>
  <printOptions horizontalCentered="1"/>
  <pageMargins left="0.5118110236220472" right="0.7086614173228347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"/>
    </sheetView>
  </sheetViews>
  <sheetFormatPr defaultColWidth="11.5546875" defaultRowHeight="15"/>
  <cols>
    <col min="1" max="1" width="6.77734375" style="1" customWidth="1"/>
    <col min="2" max="3" width="14.77734375" style="1" customWidth="1"/>
    <col min="4" max="16384" width="11.5546875" style="1" customWidth="1"/>
  </cols>
  <sheetData>
    <row r="1" s="63" customFormat="1" ht="12.75">
      <c r="A1" s="63" t="s">
        <v>139</v>
      </c>
    </row>
    <row r="2" s="63" customFormat="1" ht="12.75">
      <c r="A2" s="63" t="s">
        <v>138</v>
      </c>
    </row>
    <row r="3" spans="1:2" ht="12.75">
      <c r="A3" s="66"/>
      <c r="B3" s="64"/>
    </row>
    <row r="4" spans="1:3" s="10" customFormat="1" ht="48" customHeight="1">
      <c r="A4" s="67" t="s">
        <v>140</v>
      </c>
      <c r="B4" s="68" t="s">
        <v>141</v>
      </c>
      <c r="C4" s="68" t="s">
        <v>137</v>
      </c>
    </row>
    <row r="5" spans="1:3" ht="12.75">
      <c r="A5" s="6">
        <v>2010</v>
      </c>
      <c r="B5" s="69">
        <v>-1</v>
      </c>
      <c r="C5" s="69">
        <v>5.5</v>
      </c>
    </row>
    <row r="6" spans="1:3" ht="12.75">
      <c r="A6" s="6">
        <v>2009</v>
      </c>
      <c r="B6" s="69">
        <v>-6.8</v>
      </c>
      <c r="C6" s="69">
        <v>-7.1</v>
      </c>
    </row>
    <row r="7" spans="1:3" ht="12.75">
      <c r="A7" s="6">
        <v>2008</v>
      </c>
      <c r="B7" s="70">
        <v>1</v>
      </c>
      <c r="C7" s="70">
        <v>0</v>
      </c>
    </row>
    <row r="8" spans="1:3" ht="12.75">
      <c r="A8" s="6">
        <v>2007</v>
      </c>
      <c r="B8" s="70">
        <v>6.38624783316699</v>
      </c>
      <c r="C8" s="70">
        <v>3.3</v>
      </c>
    </row>
    <row r="9" spans="1:3" ht="12.75">
      <c r="A9" s="6">
        <v>2006</v>
      </c>
      <c r="B9" s="69">
        <v>4.2038425748535815</v>
      </c>
      <c r="C9" s="69">
        <v>5.3</v>
      </c>
    </row>
    <row r="10" spans="1:3" ht="12.75">
      <c r="A10" s="6">
        <v>2005</v>
      </c>
      <c r="B10" s="69">
        <v>-0.6741695210134253</v>
      </c>
      <c r="C10" s="69">
        <v>0.2</v>
      </c>
    </row>
    <row r="11" spans="1:3" ht="12.75">
      <c r="A11" s="6">
        <v>2004</v>
      </c>
      <c r="B11" s="69">
        <v>2.6065854985147183</v>
      </c>
      <c r="C11" s="69">
        <v>0.7</v>
      </c>
    </row>
    <row r="12" spans="1:3" ht="12.75">
      <c r="A12" s="6">
        <v>2003</v>
      </c>
      <c r="B12" s="69">
        <v>-1.5298625321010206</v>
      </c>
      <c r="C12" s="69">
        <v>-0.3</v>
      </c>
    </row>
    <row r="13" spans="1:3" ht="12.75">
      <c r="A13" s="6">
        <v>2002</v>
      </c>
      <c r="B13" s="69">
        <v>-5.92240410330615</v>
      </c>
      <c r="C13" s="69">
        <v>-1.3</v>
      </c>
    </row>
    <row r="14" spans="1:3" ht="12.75">
      <c r="A14" s="6">
        <v>2001</v>
      </c>
      <c r="B14" s="69">
        <v>-0.3566003244161777</v>
      </c>
      <c r="C14" s="69">
        <v>2.7</v>
      </c>
    </row>
    <row r="15" spans="1:3" ht="12.75">
      <c r="A15" s="6">
        <v>2000</v>
      </c>
      <c r="B15" s="69">
        <v>1.3570291500300158</v>
      </c>
      <c r="C15" s="69">
        <v>3.7</v>
      </c>
    </row>
    <row r="16" spans="1:3" ht="12.75">
      <c r="A16" s="6">
        <v>1999</v>
      </c>
      <c r="B16" s="69">
        <v>4.209839275516032</v>
      </c>
      <c r="C16" s="69">
        <v>2.7</v>
      </c>
    </row>
    <row r="17" spans="1:3" ht="12.75">
      <c r="A17" s="6">
        <v>1998</v>
      </c>
      <c r="B17" s="69">
        <v>5.226859734722211</v>
      </c>
      <c r="C17" s="69">
        <v>2.5</v>
      </c>
    </row>
    <row r="18" spans="1:3" ht="12.75">
      <c r="A18" s="6">
        <v>1997</v>
      </c>
      <c r="B18" s="69">
        <v>3.172423974018315</v>
      </c>
      <c r="C18" s="69">
        <v>2.4</v>
      </c>
    </row>
    <row r="19" spans="1:3" ht="12.75">
      <c r="A19" s="6">
        <v>1996</v>
      </c>
      <c r="B19" s="69">
        <v>-1.174410970895039</v>
      </c>
      <c r="C19" s="69">
        <v>1.9</v>
      </c>
    </row>
    <row r="20" spans="1:3" ht="12.75">
      <c r="A20" s="6">
        <v>1995</v>
      </c>
      <c r="B20" s="69">
        <v>0.6445834434557867</v>
      </c>
      <c r="C20" s="69">
        <v>1.7</v>
      </c>
    </row>
    <row r="21" spans="1:3" ht="12.75">
      <c r="A21" s="6">
        <v>1994</v>
      </c>
      <c r="B21" s="69">
        <v>-2.5971797145390525</v>
      </c>
      <c r="C21" s="69">
        <v>2.1</v>
      </c>
    </row>
    <row r="22" spans="1:3" ht="12.75">
      <c r="A22" s="6">
        <v>1993</v>
      </c>
      <c r="B22" s="69">
        <v>-4.647483976544393</v>
      </c>
      <c r="C22" s="69">
        <v>-4.1</v>
      </c>
    </row>
    <row r="23" spans="1:3" ht="12.75">
      <c r="A23" s="6">
        <v>1992</v>
      </c>
      <c r="B23" s="69">
        <v>-8.48164141477173</v>
      </c>
      <c r="C23" s="69">
        <v>1.2</v>
      </c>
    </row>
    <row r="39" spans="1:5" ht="12.75">
      <c r="A39" s="62"/>
      <c r="B39" s="2"/>
      <c r="C39" s="65"/>
      <c r="D39" s="2"/>
      <c r="E39" s="2"/>
    </row>
    <row r="40" spans="1:5" ht="12.75">
      <c r="A40" s="62"/>
      <c r="B40" s="2"/>
      <c r="C40" s="65"/>
      <c r="D40" s="2"/>
      <c r="E40" s="2"/>
    </row>
    <row r="41" spans="1:5" ht="12.75">
      <c r="A41" s="62"/>
      <c r="B41" s="2"/>
      <c r="C41" s="65"/>
      <c r="D41" s="2"/>
      <c r="E41" s="2"/>
    </row>
    <row r="42" spans="1:5" ht="12.75">
      <c r="A42" s="62"/>
      <c r="B42" s="2"/>
      <c r="C42" s="65"/>
      <c r="D42" s="2"/>
      <c r="E42" s="2"/>
    </row>
    <row r="43" spans="1:5" ht="12.75">
      <c r="A43" s="62"/>
      <c r="B43" s="2"/>
      <c r="C43" s="65"/>
      <c r="D43" s="2"/>
      <c r="E43" s="2"/>
    </row>
    <row r="44" spans="1:5" ht="12.75">
      <c r="A44" s="62"/>
      <c r="B44" s="2"/>
      <c r="C44" s="65"/>
      <c r="D44" s="2"/>
      <c r="E44" s="2"/>
    </row>
    <row r="45" spans="1:5" ht="12.75">
      <c r="A45" s="62"/>
      <c r="B45" s="2"/>
      <c r="C45" s="65"/>
      <c r="D45" s="2"/>
      <c r="E45" s="2"/>
    </row>
    <row r="46" spans="1:5" ht="12.75">
      <c r="A46" s="62"/>
      <c r="B46" s="2"/>
      <c r="C46" s="65"/>
      <c r="D46" s="2"/>
      <c r="E46" s="2"/>
    </row>
    <row r="47" spans="1:5" ht="12.75">
      <c r="A47" s="62"/>
      <c r="B47" s="2"/>
      <c r="C47" s="65"/>
      <c r="D47" s="2"/>
      <c r="E47" s="2"/>
    </row>
    <row r="48" spans="1:5" ht="12.75">
      <c r="A48" s="62"/>
      <c r="B48" s="2"/>
      <c r="C48" s="65"/>
      <c r="D48" s="2"/>
      <c r="E48" s="2"/>
    </row>
    <row r="49" spans="1:5" ht="12.75">
      <c r="A49" s="62"/>
      <c r="B49" s="2"/>
      <c r="C49" s="65"/>
      <c r="D49" s="2"/>
      <c r="E49" s="2"/>
    </row>
    <row r="50" spans="1:5" ht="12.75">
      <c r="A50" s="62"/>
      <c r="B50" s="2"/>
      <c r="C50" s="65"/>
      <c r="D50" s="2"/>
      <c r="E50" s="2"/>
    </row>
    <row r="51" spans="1:5" ht="12.75">
      <c r="A51" s="62"/>
      <c r="B51" s="2"/>
      <c r="C51" s="65"/>
      <c r="D51" s="2"/>
      <c r="E51" s="2"/>
    </row>
    <row r="52" spans="1:5" ht="12.75">
      <c r="A52" s="62"/>
      <c r="B52" s="2"/>
      <c r="C52" s="65"/>
      <c r="D52" s="2"/>
      <c r="E52" s="2"/>
    </row>
    <row r="53" spans="1:5" ht="12.75">
      <c r="A53" s="62"/>
      <c r="B53" s="2"/>
      <c r="C53" s="65"/>
      <c r="D53" s="2"/>
      <c r="E53" s="2"/>
    </row>
    <row r="54" spans="1:5" ht="12.75">
      <c r="A54" s="62"/>
      <c r="B54" s="2"/>
      <c r="C54" s="65"/>
      <c r="D54" s="2"/>
      <c r="E54" s="2"/>
    </row>
    <row r="55" spans="1:5" ht="12.75">
      <c r="A55" s="62"/>
      <c r="B55" s="2"/>
      <c r="C55" s="65"/>
      <c r="D55" s="2"/>
      <c r="E55" s="2"/>
    </row>
    <row r="56" spans="1:5" ht="12.75">
      <c r="A56" s="62"/>
      <c r="B56" s="2"/>
      <c r="C56" s="65"/>
      <c r="D56" s="2"/>
      <c r="E56" s="2"/>
    </row>
    <row r="57" spans="1:5" ht="12.75">
      <c r="A57" s="62"/>
      <c r="B57" s="2"/>
      <c r="C57" s="65"/>
      <c r="D57" s="2"/>
      <c r="E57" s="2"/>
    </row>
  </sheetData>
  <printOptions/>
  <pageMargins left="0.75" right="0.75" top="1" bottom="1" header="0.4921259845" footer="0.4921259845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1" sqref="A1"/>
    </sheetView>
  </sheetViews>
  <sheetFormatPr defaultColWidth="11.5546875" defaultRowHeight="15"/>
  <cols>
    <col min="1" max="1" width="7.5546875" style="32" customWidth="1"/>
    <col min="2" max="8" width="12.21484375" style="32" customWidth="1"/>
    <col min="9" max="16384" width="11.5546875" style="32" customWidth="1"/>
  </cols>
  <sheetData>
    <row r="1" spans="1:2" s="72" customFormat="1" ht="20.25" customHeight="1">
      <c r="A1" s="71" t="s">
        <v>0</v>
      </c>
      <c r="B1" s="71" t="s">
        <v>1</v>
      </c>
    </row>
    <row r="2" spans="1:8" s="33" customFormat="1" ht="37.5" customHeight="1">
      <c r="A2" s="78" t="s">
        <v>102</v>
      </c>
      <c r="B2" s="73" t="s">
        <v>144</v>
      </c>
      <c r="C2" s="73" t="s">
        <v>142</v>
      </c>
      <c r="D2" s="73" t="s">
        <v>143</v>
      </c>
      <c r="E2" s="74" t="s">
        <v>145</v>
      </c>
      <c r="F2" s="73" t="s">
        <v>146</v>
      </c>
      <c r="G2" s="73" t="s">
        <v>147</v>
      </c>
      <c r="H2" s="75" t="s">
        <v>91</v>
      </c>
    </row>
    <row r="3" spans="1:8" ht="24" customHeight="1">
      <c r="A3" s="33" t="s">
        <v>103</v>
      </c>
      <c r="B3" s="79">
        <f>2594+141+169</f>
        <v>2904</v>
      </c>
      <c r="C3" s="76">
        <f>4083+407</f>
        <v>4490</v>
      </c>
      <c r="D3" s="76">
        <f>537+586</f>
        <v>1123</v>
      </c>
      <c r="E3" s="80">
        <v>0</v>
      </c>
      <c r="F3" s="76">
        <v>2793</v>
      </c>
      <c r="G3" s="76">
        <v>3510</v>
      </c>
      <c r="H3" s="77">
        <f aca="true" t="shared" si="0" ref="H3:H19">SUM(B3:G3)</f>
        <v>14820</v>
      </c>
    </row>
    <row r="4" spans="1:8" ht="7.5" customHeight="1">
      <c r="A4" s="33"/>
      <c r="B4" s="79"/>
      <c r="C4" s="76"/>
      <c r="D4" s="76"/>
      <c r="E4" s="80"/>
      <c r="F4" s="76"/>
      <c r="G4" s="76"/>
      <c r="H4" s="77"/>
    </row>
    <row r="5" spans="1:8" ht="16.5" customHeight="1">
      <c r="A5" s="33" t="s">
        <v>104</v>
      </c>
      <c r="B5" s="79">
        <v>3346</v>
      </c>
      <c r="C5" s="76">
        <v>4925</v>
      </c>
      <c r="D5" s="76">
        <v>825</v>
      </c>
      <c r="E5" s="80">
        <v>0</v>
      </c>
      <c r="F5" s="76">
        <v>3264</v>
      </c>
      <c r="G5" s="76">
        <v>2816</v>
      </c>
      <c r="H5" s="77">
        <f t="shared" si="0"/>
        <v>15176</v>
      </c>
    </row>
    <row r="6" spans="1:8" ht="7.5" customHeight="1">
      <c r="A6" s="33"/>
      <c r="B6" s="79"/>
      <c r="C6" s="76"/>
      <c r="D6" s="76"/>
      <c r="E6" s="76"/>
      <c r="F6" s="76"/>
      <c r="G6" s="76"/>
      <c r="H6" s="77"/>
    </row>
    <row r="7" spans="1:8" ht="16.5" customHeight="1">
      <c r="A7" s="33" t="s">
        <v>53</v>
      </c>
      <c r="B7" s="79">
        <v>4655</v>
      </c>
      <c r="C7" s="76">
        <v>8084</v>
      </c>
      <c r="D7" s="76">
        <v>1428</v>
      </c>
      <c r="E7" s="76">
        <v>83</v>
      </c>
      <c r="F7" s="76">
        <v>2617</v>
      </c>
      <c r="G7" s="76">
        <v>2389</v>
      </c>
      <c r="H7" s="77">
        <f t="shared" si="0"/>
        <v>19256</v>
      </c>
    </row>
    <row r="8" spans="1:8" ht="7.5" customHeight="1">
      <c r="A8" s="33"/>
      <c r="B8" s="79"/>
      <c r="C8" s="76"/>
      <c r="D8" s="76"/>
      <c r="E8" s="76"/>
      <c r="F8" s="76"/>
      <c r="G8" s="76"/>
      <c r="H8" s="77"/>
    </row>
    <row r="9" spans="1:8" ht="16.5" customHeight="1">
      <c r="A9" s="33" t="s">
        <v>58</v>
      </c>
      <c r="B9" s="79">
        <v>4334</v>
      </c>
      <c r="C9" s="76">
        <v>6710</v>
      </c>
      <c r="D9" s="76">
        <v>1345</v>
      </c>
      <c r="E9" s="76">
        <v>381</v>
      </c>
      <c r="F9" s="76">
        <v>2961</v>
      </c>
      <c r="G9" s="76">
        <v>2270</v>
      </c>
      <c r="H9" s="77">
        <f t="shared" si="0"/>
        <v>18001</v>
      </c>
    </row>
    <row r="10" spans="1:8" ht="7.5" customHeight="1">
      <c r="A10" s="33"/>
      <c r="B10" s="79"/>
      <c r="C10" s="76"/>
      <c r="D10" s="76"/>
      <c r="E10" s="76"/>
      <c r="F10" s="76"/>
      <c r="G10" s="76"/>
      <c r="H10" s="77"/>
    </row>
    <row r="11" spans="1:8" ht="16.5" customHeight="1">
      <c r="A11" s="33" t="s">
        <v>63</v>
      </c>
      <c r="B11" s="79">
        <v>3189</v>
      </c>
      <c r="C11" s="76">
        <v>5977</v>
      </c>
      <c r="D11" s="76">
        <v>1034</v>
      </c>
      <c r="E11" s="76">
        <v>769</v>
      </c>
      <c r="F11" s="76">
        <v>3395</v>
      </c>
      <c r="G11" s="76">
        <v>2384</v>
      </c>
      <c r="H11" s="77">
        <f>SUM(B11:G11)</f>
        <v>16748</v>
      </c>
    </row>
    <row r="12" spans="1:8" ht="12.75">
      <c r="A12" s="33" t="s">
        <v>64</v>
      </c>
      <c r="B12" s="79">
        <v>3195</v>
      </c>
      <c r="C12" s="76">
        <v>6293</v>
      </c>
      <c r="D12" s="76">
        <v>1064</v>
      </c>
      <c r="E12" s="76">
        <v>857</v>
      </c>
      <c r="F12" s="76">
        <v>3200</v>
      </c>
      <c r="G12" s="76">
        <v>2716</v>
      </c>
      <c r="H12" s="77">
        <f t="shared" si="0"/>
        <v>17325</v>
      </c>
    </row>
    <row r="13" spans="1:8" ht="12.75">
      <c r="A13" s="33" t="s">
        <v>65</v>
      </c>
      <c r="B13" s="79">
        <v>3198</v>
      </c>
      <c r="C13" s="76">
        <v>6774</v>
      </c>
      <c r="D13" s="76">
        <v>1122</v>
      </c>
      <c r="E13" s="76">
        <v>964</v>
      </c>
      <c r="F13" s="76">
        <v>3571</v>
      </c>
      <c r="G13" s="76">
        <v>2675</v>
      </c>
      <c r="H13" s="77">
        <f t="shared" si="0"/>
        <v>18304</v>
      </c>
    </row>
    <row r="14" spans="1:8" ht="12.75">
      <c r="A14" s="33" t="s">
        <v>66</v>
      </c>
      <c r="B14" s="79">
        <v>2911</v>
      </c>
      <c r="C14" s="76">
        <v>7196</v>
      </c>
      <c r="D14" s="76">
        <v>1181</v>
      </c>
      <c r="E14" s="76">
        <v>913</v>
      </c>
      <c r="F14" s="76">
        <v>3908</v>
      </c>
      <c r="G14" s="76">
        <v>2743</v>
      </c>
      <c r="H14" s="77">
        <f t="shared" si="0"/>
        <v>18852</v>
      </c>
    </row>
    <row r="15" spans="1:8" ht="12.75">
      <c r="A15" s="33" t="s">
        <v>67</v>
      </c>
      <c r="B15" s="79">
        <v>2658</v>
      </c>
      <c r="C15" s="76">
        <v>7209</v>
      </c>
      <c r="D15" s="76">
        <v>1106</v>
      </c>
      <c r="E15" s="76">
        <v>828</v>
      </c>
      <c r="F15" s="76">
        <v>4152</v>
      </c>
      <c r="G15" s="76">
        <v>2656</v>
      </c>
      <c r="H15" s="77">
        <f t="shared" si="0"/>
        <v>18609</v>
      </c>
    </row>
    <row r="16" spans="1:8" ht="16.5" customHeight="1">
      <c r="A16" s="33" t="s">
        <v>70</v>
      </c>
      <c r="B16" s="79">
        <v>2673</v>
      </c>
      <c r="C16" s="76">
        <v>6995</v>
      </c>
      <c r="D16" s="76">
        <v>1112</v>
      </c>
      <c r="E16" s="76">
        <v>741</v>
      </c>
      <c r="F16" s="76">
        <v>4287</v>
      </c>
      <c r="G16" s="76">
        <v>2593</v>
      </c>
      <c r="H16" s="77">
        <f t="shared" si="0"/>
        <v>18401</v>
      </c>
    </row>
    <row r="17" spans="1:8" ht="12.75">
      <c r="A17" s="33" t="s">
        <v>71</v>
      </c>
      <c r="B17" s="79">
        <v>2661</v>
      </c>
      <c r="C17" s="76">
        <v>6801</v>
      </c>
      <c r="D17" s="76">
        <v>1104</v>
      </c>
      <c r="E17" s="76">
        <v>768</v>
      </c>
      <c r="F17" s="76">
        <v>4444</v>
      </c>
      <c r="G17" s="76">
        <v>2642</v>
      </c>
      <c r="H17" s="77">
        <f t="shared" si="0"/>
        <v>18420</v>
      </c>
    </row>
    <row r="18" spans="1:8" ht="12.75">
      <c r="A18" s="33" t="s">
        <v>72</v>
      </c>
      <c r="B18" s="79">
        <v>2709</v>
      </c>
      <c r="C18" s="76">
        <v>6916</v>
      </c>
      <c r="D18" s="76">
        <v>1135</v>
      </c>
      <c r="E18" s="76">
        <v>728</v>
      </c>
      <c r="F18" s="76">
        <v>4324</v>
      </c>
      <c r="G18" s="76">
        <v>2647</v>
      </c>
      <c r="H18" s="77">
        <f t="shared" si="0"/>
        <v>18459</v>
      </c>
    </row>
    <row r="19" spans="1:8" ht="12.75">
      <c r="A19" s="33" t="s">
        <v>73</v>
      </c>
      <c r="B19" s="79">
        <v>2608</v>
      </c>
      <c r="C19" s="76">
        <v>7530</v>
      </c>
      <c r="D19" s="76">
        <v>1147</v>
      </c>
      <c r="E19" s="76">
        <v>751</v>
      </c>
      <c r="F19" s="76">
        <v>4306</v>
      </c>
      <c r="G19" s="76">
        <v>2654</v>
      </c>
      <c r="H19" s="77">
        <f t="shared" si="0"/>
        <v>18996</v>
      </c>
    </row>
    <row r="20" spans="1:8" ht="12.75">
      <c r="A20" s="33" t="s">
        <v>76</v>
      </c>
      <c r="B20" s="79">
        <v>2758</v>
      </c>
      <c r="C20" s="76">
        <v>8385</v>
      </c>
      <c r="D20" s="76">
        <v>1230</v>
      </c>
      <c r="E20" s="76">
        <v>766</v>
      </c>
      <c r="F20" s="76">
        <v>4326</v>
      </c>
      <c r="G20" s="76">
        <v>2902</v>
      </c>
      <c r="H20" s="77">
        <f>SUM(B20:G20)</f>
        <v>20367</v>
      </c>
    </row>
    <row r="21" ht="12.75">
      <c r="A21" s="33"/>
    </row>
    <row r="22" ht="12.75">
      <c r="A22" s="33"/>
    </row>
    <row r="23" ht="12.75">
      <c r="A23" s="33"/>
    </row>
    <row r="24" ht="12.75">
      <c r="A24" s="33"/>
    </row>
    <row r="25" ht="12.75">
      <c r="A25" s="33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  <row r="33" ht="12.75">
      <c r="A33" s="33"/>
    </row>
    <row r="34" ht="12.75">
      <c r="A34" s="33"/>
    </row>
    <row r="35" ht="12.75">
      <c r="A35" s="33"/>
    </row>
    <row r="36" ht="12.75">
      <c r="A36" s="33"/>
    </row>
    <row r="37" ht="12.75">
      <c r="A37" s="33"/>
    </row>
    <row r="38" ht="12.75">
      <c r="A38" s="33"/>
    </row>
    <row r="39" ht="12.75">
      <c r="A39" s="33"/>
    </row>
    <row r="40" ht="12.75">
      <c r="A40" s="33"/>
    </row>
    <row r="41" ht="12.75">
      <c r="A41" s="33"/>
    </row>
  </sheetData>
  <printOptions horizontalCentered="1"/>
  <pageMargins left="0.4724409448818898" right="0.4330708661417323" top="0.984251968503937" bottom="0.984251968503937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A1" sqref="A1"/>
    </sheetView>
  </sheetViews>
  <sheetFormatPr defaultColWidth="11.5546875" defaultRowHeight="15"/>
  <cols>
    <col min="1" max="1" width="6.77734375" style="94" customWidth="1"/>
    <col min="2" max="3" width="14.77734375" style="95" customWidth="1"/>
    <col min="4" max="8" width="12.21484375" style="91" customWidth="1"/>
    <col min="9" max="16384" width="11.5546875" style="91" customWidth="1"/>
  </cols>
  <sheetData>
    <row r="1" spans="1:3" ht="15">
      <c r="A1" s="5" t="s">
        <v>7</v>
      </c>
      <c r="B1" s="81"/>
      <c r="C1" s="81"/>
    </row>
    <row r="2" spans="1:8" s="7" customFormat="1" ht="24" customHeight="1">
      <c r="A2" s="55" t="s">
        <v>9</v>
      </c>
      <c r="B2" s="55"/>
      <c r="C2" s="55"/>
      <c r="D2" s="55"/>
      <c r="E2" s="55"/>
      <c r="F2" s="55"/>
      <c r="G2" s="55"/>
      <c r="H2" s="82"/>
    </row>
    <row r="3" spans="1:12" s="83" customFormat="1" ht="28.5" customHeight="1">
      <c r="A3" s="139" t="s">
        <v>140</v>
      </c>
      <c r="B3" s="141" t="s">
        <v>6</v>
      </c>
      <c r="C3" s="142"/>
      <c r="D3" s="97"/>
      <c r="E3" s="97"/>
      <c r="F3" s="91"/>
      <c r="G3" s="91"/>
      <c r="H3" s="91"/>
      <c r="I3" s="91"/>
      <c r="J3" s="7"/>
      <c r="K3" s="7"/>
      <c r="L3" s="7"/>
    </row>
    <row r="4" spans="1:12" s="83" customFormat="1" ht="28.5" customHeight="1">
      <c r="A4" s="140"/>
      <c r="B4" s="98" t="s">
        <v>4</v>
      </c>
      <c r="C4" s="98" t="s">
        <v>5</v>
      </c>
      <c r="D4" s="91"/>
      <c r="E4" s="91"/>
      <c r="F4" s="91"/>
      <c r="G4" s="91"/>
      <c r="H4" s="91"/>
      <c r="I4" s="91"/>
      <c r="J4" s="7"/>
      <c r="K4" s="7"/>
      <c r="L4" s="7"/>
    </row>
    <row r="5" spans="1:12" s="87" customFormat="1" ht="21" customHeight="1">
      <c r="A5" s="96">
        <v>1995</v>
      </c>
      <c r="B5" s="85">
        <v>6.1946875943253845</v>
      </c>
      <c r="C5" s="86">
        <v>28.056746151524298</v>
      </c>
      <c r="D5" s="91"/>
      <c r="E5" s="91"/>
      <c r="F5" s="91"/>
      <c r="G5" s="91"/>
      <c r="H5" s="91"/>
      <c r="I5" s="91"/>
      <c r="J5" s="7"/>
      <c r="K5" s="7"/>
      <c r="L5" s="7"/>
    </row>
    <row r="6" spans="1:12" s="87" customFormat="1" ht="15" customHeight="1">
      <c r="A6" s="33"/>
      <c r="B6" s="88"/>
      <c r="C6" s="89"/>
      <c r="D6" s="91"/>
      <c r="E6" s="91"/>
      <c r="F6" s="91"/>
      <c r="G6" s="91"/>
      <c r="H6" s="91"/>
      <c r="I6" s="91"/>
      <c r="J6" s="7"/>
      <c r="K6" s="7"/>
      <c r="L6" s="7"/>
    </row>
    <row r="7" spans="1:12" s="87" customFormat="1" ht="15" customHeight="1">
      <c r="A7" s="33">
        <v>2000</v>
      </c>
      <c r="B7" s="88">
        <v>5.7713838045723245</v>
      </c>
      <c r="C7" s="90">
        <v>30.54996082900078</v>
      </c>
      <c r="D7" s="91"/>
      <c r="E7" s="91"/>
      <c r="F7" s="91"/>
      <c r="G7" s="91"/>
      <c r="H7" s="91"/>
      <c r="I7" s="91"/>
      <c r="J7" s="7"/>
      <c r="K7" s="7"/>
      <c r="L7" s="7"/>
    </row>
    <row r="8" spans="1:12" s="87" customFormat="1" ht="15" customHeight="1">
      <c r="A8" s="33"/>
      <c r="B8" s="88"/>
      <c r="C8" s="90"/>
      <c r="D8" s="91"/>
      <c r="E8" s="91"/>
      <c r="F8" s="91"/>
      <c r="G8" s="91"/>
      <c r="H8" s="91"/>
      <c r="I8" s="91"/>
      <c r="J8" s="7"/>
      <c r="K8" s="7"/>
      <c r="L8" s="7"/>
    </row>
    <row r="9" spans="1:12" s="87" customFormat="1" ht="15" customHeight="1">
      <c r="A9" s="33">
        <v>2005</v>
      </c>
      <c r="B9" s="88">
        <v>12.035424402747198</v>
      </c>
      <c r="C9" s="90">
        <v>31.99779829778844</v>
      </c>
      <c r="D9" s="91"/>
      <c r="E9" s="91"/>
      <c r="F9" s="91"/>
      <c r="G9" s="91"/>
      <c r="H9" s="91"/>
      <c r="I9" s="91"/>
      <c r="J9" s="7"/>
      <c r="K9" s="7"/>
      <c r="L9" s="7"/>
    </row>
    <row r="10" spans="1:12" s="87" customFormat="1" ht="15" customHeight="1">
      <c r="A10" s="33">
        <v>2006</v>
      </c>
      <c r="B10" s="88">
        <v>12.063060028296166</v>
      </c>
      <c r="C10" s="90">
        <v>33.72822205753554</v>
      </c>
      <c r="D10" s="91"/>
      <c r="E10" s="91"/>
      <c r="F10" s="91"/>
      <c r="G10" s="91"/>
      <c r="H10" s="91"/>
      <c r="I10" s="91"/>
      <c r="J10" s="7"/>
      <c r="K10" s="7"/>
      <c r="L10" s="7"/>
    </row>
    <row r="11" spans="1:12" s="87" customFormat="1" ht="15" customHeight="1">
      <c r="A11" s="33">
        <v>2007</v>
      </c>
      <c r="B11" s="88">
        <v>12.858008133598684</v>
      </c>
      <c r="C11" s="90">
        <v>34.16504755087432</v>
      </c>
      <c r="D11" s="91"/>
      <c r="E11" s="91"/>
      <c r="F11" s="91"/>
      <c r="G11" s="91"/>
      <c r="H11" s="91"/>
      <c r="I11" s="91"/>
      <c r="J11" s="7"/>
      <c r="K11" s="7"/>
      <c r="L11" s="7"/>
    </row>
    <row r="12" spans="1:12" ht="15">
      <c r="A12" s="33">
        <v>2008</v>
      </c>
      <c r="B12" s="88">
        <v>12.753641278484668</v>
      </c>
      <c r="C12" s="90">
        <v>35.36896468330434</v>
      </c>
      <c r="J12" s="7"/>
      <c r="K12" s="7"/>
      <c r="L12" s="7"/>
    </row>
    <row r="13" spans="1:12" s="87" customFormat="1" ht="15">
      <c r="A13" s="33">
        <v>2009</v>
      </c>
      <c r="B13" s="88">
        <v>14.33280944531759</v>
      </c>
      <c r="C13" s="90">
        <v>36.12910645148924</v>
      </c>
      <c r="D13" s="91"/>
      <c r="E13" s="91"/>
      <c r="F13" s="91"/>
      <c r="G13" s="91"/>
      <c r="H13" s="91"/>
      <c r="I13" s="91"/>
      <c r="J13" s="7"/>
      <c r="K13" s="7"/>
      <c r="L13" s="7"/>
    </row>
    <row r="14" spans="1:12" s="87" customFormat="1" ht="15">
      <c r="A14" s="32"/>
      <c r="B14" s="81"/>
      <c r="C14" s="81"/>
      <c r="D14" s="91"/>
      <c r="E14" s="91"/>
      <c r="F14" s="91"/>
      <c r="G14" s="91"/>
      <c r="H14" s="91"/>
      <c r="I14" s="91"/>
      <c r="J14" s="7"/>
      <c r="K14" s="7"/>
      <c r="L14" s="7"/>
    </row>
    <row r="15" spans="1:3" s="87" customFormat="1" ht="12.75">
      <c r="A15" s="32"/>
      <c r="B15" s="81"/>
      <c r="C15" s="81"/>
    </row>
    <row r="16" spans="1:3" s="87" customFormat="1" ht="12.75">
      <c r="A16" s="32"/>
      <c r="B16" s="81"/>
      <c r="C16" s="81"/>
    </row>
    <row r="17" spans="1:6" s="87" customFormat="1" ht="12.75">
      <c r="A17" s="32"/>
      <c r="B17" s="81"/>
      <c r="C17" s="81"/>
      <c r="F17" s="92"/>
    </row>
    <row r="18" spans="1:3" s="87" customFormat="1" ht="12.75">
      <c r="A18" s="32"/>
      <c r="B18" s="81"/>
      <c r="C18" s="81"/>
    </row>
    <row r="19" spans="1:3" s="87" customFormat="1" ht="12.75">
      <c r="A19" s="32"/>
      <c r="B19" s="81"/>
      <c r="C19" s="81"/>
    </row>
    <row r="20" spans="1:3" s="87" customFormat="1" ht="12.75">
      <c r="A20" s="32"/>
      <c r="B20" s="81"/>
      <c r="C20" s="81"/>
    </row>
    <row r="21" spans="1:3" s="87" customFormat="1" ht="12.75">
      <c r="A21" s="32"/>
      <c r="B21" s="81"/>
      <c r="C21" s="81"/>
    </row>
    <row r="22" spans="1:3" s="87" customFormat="1" ht="12.75">
      <c r="A22" s="32"/>
      <c r="B22" s="81"/>
      <c r="C22" s="81"/>
    </row>
    <row r="23" spans="1:6" s="87" customFormat="1" ht="15">
      <c r="A23" s="32"/>
      <c r="B23" s="81"/>
      <c r="C23" s="81"/>
      <c r="F23" s="93"/>
    </row>
    <row r="24" ht="15">
      <c r="F24" s="93"/>
    </row>
    <row r="25" ht="15">
      <c r="F25" s="93"/>
    </row>
  </sheetData>
  <mergeCells count="3">
    <mergeCell ref="A2:G2"/>
    <mergeCell ref="A3:A4"/>
    <mergeCell ref="B3:C3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11.5546875" defaultRowHeight="15"/>
  <cols>
    <col min="1" max="1" width="6.77734375" style="94" customWidth="1"/>
    <col min="2" max="3" width="14.77734375" style="95" customWidth="1"/>
    <col min="4" max="7" width="12.21484375" style="91" customWidth="1"/>
    <col min="8" max="8" width="11.5546875" style="91" customWidth="1"/>
    <col min="9" max="9" width="7.21484375" style="91" customWidth="1"/>
    <col min="10" max="10" width="5.4453125" style="91" customWidth="1"/>
    <col min="11" max="11" width="5.77734375" style="91" customWidth="1"/>
    <col min="12" max="12" width="7.5546875" style="91" customWidth="1"/>
    <col min="13" max="16384" width="11.5546875" style="91" customWidth="1"/>
  </cols>
  <sheetData>
    <row r="1" spans="1:3" ht="15">
      <c r="A1" s="5" t="s">
        <v>3</v>
      </c>
      <c r="B1" s="81"/>
      <c r="C1" s="81"/>
    </row>
    <row r="2" spans="1:7" s="7" customFormat="1" ht="24" customHeight="1">
      <c r="A2" s="55" t="s">
        <v>8</v>
      </c>
      <c r="B2" s="55"/>
      <c r="C2" s="55"/>
      <c r="D2" s="55"/>
      <c r="E2" s="55"/>
      <c r="F2" s="55"/>
      <c r="G2" s="55"/>
    </row>
    <row r="3" spans="1:13" s="83" customFormat="1" ht="28.5" customHeight="1">
      <c r="A3" s="143" t="s">
        <v>140</v>
      </c>
      <c r="B3" s="145" t="s">
        <v>6</v>
      </c>
      <c r="C3" s="146"/>
      <c r="D3" s="102"/>
      <c r="E3" s="87"/>
      <c r="F3" s="87"/>
      <c r="G3" s="87"/>
      <c r="H3" s="87"/>
      <c r="I3" s="87"/>
      <c r="J3" s="87"/>
      <c r="K3" s="87"/>
      <c r="L3" s="87"/>
      <c r="M3" s="87"/>
    </row>
    <row r="4" spans="1:13" s="83" customFormat="1" ht="28.5" customHeight="1">
      <c r="A4" s="144"/>
      <c r="B4" s="101" t="s">
        <v>130</v>
      </c>
      <c r="C4" s="101" t="s">
        <v>131</v>
      </c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3" s="87" customFormat="1" ht="21" customHeight="1">
      <c r="A5" s="96">
        <v>1995</v>
      </c>
      <c r="B5" s="85">
        <v>8.59090909090909</v>
      </c>
      <c r="C5" s="86">
        <v>39.94003868471954</v>
      </c>
    </row>
    <row r="6" spans="1:3" s="87" customFormat="1" ht="15" customHeight="1">
      <c r="A6" s="33"/>
      <c r="B6" s="88"/>
      <c r="C6" s="89"/>
    </row>
    <row r="7" spans="1:3" s="87" customFormat="1" ht="15" customHeight="1">
      <c r="A7" s="33">
        <v>2000</v>
      </c>
      <c r="B7" s="88">
        <v>8.166387249692049</v>
      </c>
      <c r="C7" s="90">
        <v>39.0264727201576</v>
      </c>
    </row>
    <row r="8" spans="1:3" s="87" customFormat="1" ht="15" customHeight="1">
      <c r="A8" s="33"/>
      <c r="B8" s="88"/>
      <c r="C8" s="90"/>
    </row>
    <row r="9" spans="1:3" s="87" customFormat="1" ht="15" customHeight="1">
      <c r="A9" s="33">
        <v>2005</v>
      </c>
      <c r="B9" s="88">
        <v>6.665874901029295</v>
      </c>
      <c r="C9" s="90">
        <v>37.228028503562946</v>
      </c>
    </row>
    <row r="10" spans="1:3" s="87" customFormat="1" ht="15" customHeight="1">
      <c r="A10" s="33">
        <v>2006</v>
      </c>
      <c r="B10" s="88">
        <v>6.253991532038697</v>
      </c>
      <c r="C10" s="90">
        <v>36.41144515142197</v>
      </c>
    </row>
    <row r="11" spans="1:3" s="87" customFormat="1" ht="15" customHeight="1">
      <c r="A11" s="33">
        <v>2007</v>
      </c>
      <c r="B11" s="88">
        <v>5.87421870678688</v>
      </c>
      <c r="C11" s="90">
        <v>35.56454607950819</v>
      </c>
    </row>
    <row r="12" spans="1:3" s="87" customFormat="1" ht="12.75">
      <c r="A12" s="33">
        <v>2008</v>
      </c>
      <c r="B12" s="88">
        <v>5.585281293895082</v>
      </c>
      <c r="C12" s="90">
        <v>34.934192898841374</v>
      </c>
    </row>
    <row r="13" spans="1:3" s="87" customFormat="1" ht="12.75">
      <c r="A13" s="33">
        <v>2009</v>
      </c>
      <c r="B13" s="88">
        <v>5.604976697530227</v>
      </c>
      <c r="C13" s="90">
        <v>31.920049205569477</v>
      </c>
    </row>
    <row r="14" s="87" customFormat="1" ht="15" customHeight="1">
      <c r="C14" s="99"/>
    </row>
    <row r="15" spans="1:3" s="87" customFormat="1" ht="12.75">
      <c r="A15" s="32"/>
      <c r="B15" s="81"/>
      <c r="C15" s="81"/>
    </row>
    <row r="16" spans="1:7" s="87" customFormat="1" ht="12.75">
      <c r="A16" s="32"/>
      <c r="B16" s="81"/>
      <c r="C16" s="81"/>
      <c r="F16" s="92"/>
      <c r="G16" s="100"/>
    </row>
    <row r="17" spans="1:3" s="87" customFormat="1" ht="12.75">
      <c r="A17" s="32"/>
      <c r="B17" s="81"/>
      <c r="C17" s="81"/>
    </row>
    <row r="18" spans="1:3" s="87" customFormat="1" ht="12.75">
      <c r="A18" s="32"/>
      <c r="B18" s="81"/>
      <c r="C18" s="81"/>
    </row>
    <row r="19" spans="1:3" s="87" customFormat="1" ht="12.75">
      <c r="A19" s="32"/>
      <c r="B19" s="81"/>
      <c r="C19" s="81"/>
    </row>
    <row r="20" spans="1:3" s="87" customFormat="1" ht="12.75">
      <c r="A20" s="32"/>
      <c r="B20" s="81"/>
      <c r="C20" s="81"/>
    </row>
    <row r="21" spans="1:3" s="87" customFormat="1" ht="12.75">
      <c r="A21" s="32"/>
      <c r="B21" s="81"/>
      <c r="C21" s="81"/>
    </row>
    <row r="22" spans="1:7" s="87" customFormat="1" ht="15">
      <c r="A22" s="32"/>
      <c r="B22" s="81"/>
      <c r="C22" s="81"/>
      <c r="G22" s="93"/>
    </row>
    <row r="23" spans="1:7" s="87" customFormat="1" ht="15">
      <c r="A23" s="32"/>
      <c r="B23" s="81"/>
      <c r="C23" s="81"/>
      <c r="G23" s="93"/>
    </row>
    <row r="24" ht="15">
      <c r="G24" s="93"/>
    </row>
  </sheetData>
  <mergeCells count="3">
    <mergeCell ref="A2:G2"/>
    <mergeCell ref="A3:A4"/>
    <mergeCell ref="B3:C3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11.5546875" defaultRowHeight="15"/>
  <cols>
    <col min="1" max="1" width="22.77734375" style="1" customWidth="1"/>
    <col min="2" max="2" width="10.5546875" style="1" bestFit="1" customWidth="1"/>
    <col min="3" max="16384" width="11.5546875" style="1" customWidth="1"/>
  </cols>
  <sheetData>
    <row r="1" spans="1:4" ht="30" customHeight="1">
      <c r="A1" s="147" t="s">
        <v>11</v>
      </c>
      <c r="B1" s="147"/>
      <c r="C1" s="147"/>
      <c r="D1" s="147"/>
    </row>
    <row r="2" spans="1:3" s="104" customFormat="1" ht="16.5" customHeight="1">
      <c r="A2" s="105" t="s">
        <v>12</v>
      </c>
      <c r="B2" s="106" t="s">
        <v>93</v>
      </c>
      <c r="C2" s="107" t="s">
        <v>92</v>
      </c>
    </row>
    <row r="3" spans="1:3" ht="33" customHeight="1">
      <c r="A3" s="2" t="s">
        <v>13</v>
      </c>
      <c r="B3" s="103">
        <v>4.49604557891975</v>
      </c>
      <c r="C3" s="103">
        <v>13.818232293437902</v>
      </c>
    </row>
    <row r="4" spans="1:3" ht="27" customHeight="1">
      <c r="A4" s="2" t="s">
        <v>14</v>
      </c>
      <c r="B4" s="103">
        <v>27.401701712957756</v>
      </c>
      <c r="C4" s="103">
        <v>65.38501578929105</v>
      </c>
    </row>
    <row r="5" spans="1:3" ht="27" customHeight="1">
      <c r="A5" s="2" t="s">
        <v>133</v>
      </c>
      <c r="B5" s="103">
        <v>53.93619125147748</v>
      </c>
      <c r="C5" s="103">
        <v>46.28330040198951</v>
      </c>
    </row>
    <row r="6" spans="1:3" ht="27" customHeight="1">
      <c r="A6" s="2" t="s">
        <v>15</v>
      </c>
      <c r="B6" s="103">
        <v>15.123591108099504</v>
      </c>
      <c r="C6" s="103">
        <v>8.799002575317827</v>
      </c>
    </row>
    <row r="7" spans="1:3" ht="27" customHeight="1">
      <c r="A7" s="2" t="s">
        <v>16</v>
      </c>
      <c r="B7" s="103">
        <v>39.88650004819221</v>
      </c>
      <c r="C7" s="103">
        <v>9.835261415198463</v>
      </c>
    </row>
    <row r="22" ht="34.5" customHeight="1"/>
  </sheetData>
  <mergeCells count="1">
    <mergeCell ref="A1:D1"/>
  </mergeCells>
  <printOptions horizontalCentered="1"/>
  <pageMargins left="0.8" right="0.4330708661417323" top="0.984251968503937" bottom="0.984251968503937" header="0.5118110236220472" footer="0.511811023622047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Landesamt B-W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Schwarz-Jung, Silvia</dc:creator>
  <cp:keywords/>
  <dc:description/>
  <cp:lastModifiedBy>plessmann.steffen</cp:lastModifiedBy>
  <cp:lastPrinted>2011-07-29T12:04:08Z</cp:lastPrinted>
  <dcterms:created xsi:type="dcterms:W3CDTF">2004-02-10T08:24:20Z</dcterms:created>
  <dcterms:modified xsi:type="dcterms:W3CDTF">2011-08-02T08:52:46Z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